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defaultThemeVersion="124226"/>
  <mc:AlternateContent xmlns:mc="http://schemas.openxmlformats.org/markup-compatibility/2006">
    <mc:Choice Requires="x15">
      <x15ac:absPath xmlns:x15ac="http://schemas.microsoft.com/office/spreadsheetml/2010/11/ac" url="C:\Users\User\Desktop\Закупки 2025\План закупок 2025\"/>
    </mc:Choice>
  </mc:AlternateContent>
  <xr:revisionPtr revIDLastSave="0" documentId="13_ncr:1_{E1F680A2-8164-4B4E-A64B-7BDBD2B8BF0A}" xr6:coauthVersionLast="47" xr6:coauthVersionMax="47" xr10:uidLastSave="{00000000-0000-0000-0000-000000000000}"/>
  <bookViews>
    <workbookView xWindow="-120" yWindow="-120" windowWidth="29040" windowHeight="15840" xr2:uid="{00000000-000D-0000-FFFF-FFFF00000000}"/>
  </bookViews>
  <sheets>
    <sheet name="2025" sheetId="1" r:id="rId1"/>
  </sheets>
  <externalReferences>
    <externalReference r:id="rId2"/>
  </externalReferences>
  <calcPr calcId="191029"/>
</workbook>
</file>

<file path=xl/calcChain.xml><?xml version="1.0" encoding="utf-8"?>
<calcChain xmlns="http://schemas.openxmlformats.org/spreadsheetml/2006/main">
  <c r="K135" i="1" l="1"/>
  <c r="K139" i="1"/>
  <c r="M78" i="1" l="1"/>
  <c r="K133" i="1" l="1"/>
  <c r="M117" i="1" l="1"/>
  <c r="M103" i="1"/>
  <c r="M94" i="1"/>
  <c r="N137" i="1"/>
  <c r="N139" i="1"/>
  <c r="H26" i="1" l="1"/>
</calcChain>
</file>

<file path=xl/sharedStrings.xml><?xml version="1.0" encoding="utf-8"?>
<sst xmlns="http://schemas.openxmlformats.org/spreadsheetml/2006/main" count="944" uniqueCount="407">
  <si>
    <t>Порядковый номер</t>
  </si>
  <si>
    <t xml:space="preserve">КБК     </t>
  </si>
  <si>
    <t>Код по ОКВЭД 2</t>
  </si>
  <si>
    <t>Код по ОКПД 2</t>
  </si>
  <si>
    <t>Условия договора</t>
  </si>
  <si>
    <t>Способ закупки</t>
  </si>
  <si>
    <t>Закупка
в электронной форме</t>
  </si>
  <si>
    <t>Предмет договора</t>
  </si>
  <si>
    <t>Минимально необходимые требования, предъявляемые
к закупаемым товарам (работам, услугам)</t>
  </si>
  <si>
    <t>Единица измерения</t>
  </si>
  <si>
    <t>Сведения о количестве (объеме) закупаемых товаров (работ, услуг)</t>
  </si>
  <si>
    <t>Регион поставки товаров (выполнения работ, оказания услуг)</t>
  </si>
  <si>
    <t>Сведения
о начальной (максимальной)
цене договора
(цене лота), руб.</t>
  </si>
  <si>
    <t>График осуществления процедур закупки</t>
  </si>
  <si>
    <t xml:space="preserve">Ведомство </t>
  </si>
  <si>
    <t>Раздел/ подраздел</t>
  </si>
  <si>
    <t>ЦСт</t>
  </si>
  <si>
    <t>ВР</t>
  </si>
  <si>
    <t>код мероприятия</t>
  </si>
  <si>
    <t>Код по ОКЕИ</t>
  </si>
  <si>
    <t>наименование</t>
  </si>
  <si>
    <t>Код по ОКАТО</t>
  </si>
  <si>
    <t>Планируемая дата или период размещения извещения
о закупке
(месяц, год)</t>
  </si>
  <si>
    <t>Срок исполнения договора
(месяц, год)</t>
  </si>
  <si>
    <t>да/нет</t>
  </si>
  <si>
    <t>1</t>
  </si>
  <si>
    <t>2</t>
  </si>
  <si>
    <t>3</t>
  </si>
  <si>
    <t>4</t>
  </si>
  <si>
    <t>5</t>
  </si>
  <si>
    <t>6</t>
  </si>
  <si>
    <t>7</t>
  </si>
  <si>
    <t>8</t>
  </si>
  <si>
    <t>х</t>
  </si>
  <si>
    <t>Товар (работа, услуга) № 3</t>
  </si>
  <si>
    <t xml:space="preserve">Объем финансового обеспечения закупки за счет субсидии, предоставляемой в целях реализации национальных и федеральных проектов, а также комплексного плана модернизации и расширения магистральной инфраструктуры &lt;*&gt;
</t>
  </si>
  <si>
    <t xml:space="preserve">Код целевой статьи расходов, код вида расходов &lt;*&gt;
</t>
  </si>
  <si>
    <t xml:space="preserve">&lt;*&gt; Указывается при планировании закупки, финансовое обеспечение которой осуществляется за счет субсидии, предоставляемой в целях реализации национальных и федеральных проектов, а также комплексного плана модернизации и расширения магистральной инфраструктуры.
</t>
  </si>
  <si>
    <t>руб.</t>
  </si>
  <si>
    <t xml:space="preserve"> руб.</t>
  </si>
  <si>
    <t>%</t>
  </si>
  <si>
    <t>Приложение № 1</t>
  </si>
  <si>
    <r>
      <t xml:space="preserve">План закупки товаров, работ, услуг 
</t>
    </r>
    <r>
      <rPr>
        <sz val="12"/>
        <rFont val="Times New Roman"/>
        <family val="1"/>
        <charset val="204"/>
      </rPr>
      <t>на 2025 год</t>
    </r>
  </si>
  <si>
    <t>Совокупный годовой объем закупок на 2025 год</t>
  </si>
  <si>
    <t>Совокупный годовой объем планируемых закупок товаров (работ, услуг), которые исключаются при расчете годового объема закупок товаров (работ, услуг), которые планируется осуществить по результатам закупки товаров (работ, услуг), участниками которой являются только субъекты малого и среднего предпринимательства на 2025 год</t>
  </si>
  <si>
    <t>Сумма договоров малого объема (до 600 тыс. руб.), предусмотренных к заключению на финансовое обеспечение 2025 года</t>
  </si>
  <si>
    <t>Сумма договоров, заключенных по результатам конкурентных процедур в 2024 году на финансовое обеспечение 2025 года</t>
  </si>
  <si>
    <t xml:space="preserve">Общая сумма НМЦД извещений размещенных в 2024 году на средства 2025 года, по которым не заключен договор </t>
  </si>
  <si>
    <t xml:space="preserve">   ГОАУСОН "КОВДОРСКИЙ КЦСОН"</t>
  </si>
  <si>
    <t>2310100050</t>
  </si>
  <si>
    <t>2310199999</t>
  </si>
  <si>
    <t>Поставка канцелярских товаров для нужд ГОАУСОН «Ковдорский КЦСОН»</t>
  </si>
  <si>
    <t>ГОСТ Р 51773-2009 Приказ Росстата от 29.10.2021 N 753 "О внесении изменений в приложение N 1 "Форма федерального статистического наблюдения N 1-ТОРГ "Сведения о продаже товаров организациями оптовой и розничной торговли", утвержденное приказом Росстата от 30 июля 2021 г. N 458"</t>
  </si>
  <si>
    <t>шт</t>
  </si>
  <si>
    <t>Мурманская обл.,
 г. Ковдор</t>
  </si>
  <si>
    <t>да</t>
  </si>
  <si>
    <t>-</t>
  </si>
  <si>
    <t>02.2025</t>
  </si>
  <si>
    <t>46.49.33</t>
  </si>
  <si>
    <t>17.12.14.160</t>
  </si>
  <si>
    <t>Бумага офисная</t>
  </si>
  <si>
    <t xml:space="preserve"> Формат А4, белизна 146%, плотность 80 г/м2,класс С, 500 листов в пачке,ГОСТ Р57641-2017"Бумага ксерографическая для офисной техники.Общие технические условия"</t>
  </si>
  <si>
    <t>уп</t>
  </si>
  <si>
    <t>32.99.15.110</t>
  </si>
  <si>
    <t>Карандаш  чернографитный</t>
  </si>
  <si>
    <t xml:space="preserve"> Форма выпуска: шестигранная,твердость карандаша :НВ,диамерт грифеля-2 мм,корпус :дерево,пластик</t>
  </si>
  <si>
    <t>20.52.10.190</t>
  </si>
  <si>
    <t>Клеи ПВА</t>
  </si>
  <si>
    <t>Клей для бумаги и картона, объем: не менее 100 г, с дозатором, не токсичен</t>
  </si>
  <si>
    <t>46.93.33</t>
  </si>
  <si>
    <t>13.10.85.110</t>
  </si>
  <si>
    <t>Нить для прошивки документов</t>
  </si>
  <si>
    <t>Нить лавсановая,цвет белый,диаметр 1,5 мм,длина 500м,плотность  460 текс</t>
  </si>
  <si>
    <t>17.23.13.130</t>
  </si>
  <si>
    <t>Папка "Дело"</t>
  </si>
  <si>
    <t>17.23.13.193</t>
  </si>
  <si>
    <t>Папка пластиковаяна двух кольцах</t>
  </si>
  <si>
    <t>Количество отделений для сортировки документов:на 20 файлов;пластик 400мкм; Формат: A4 .,цвет в ассортименте</t>
  </si>
  <si>
    <t>22.29.25.000</t>
  </si>
  <si>
    <t>Папка с боковым прижимом</t>
  </si>
  <si>
    <t>Папка с боковым металлическим прижимом  стандарт,А4, цвет в ассортименте, до 100 листов, 0,6 мм</t>
  </si>
  <si>
    <t xml:space="preserve"> Папка-скоросшиватель Дело A4, картон 280 г/м2,  белый</t>
  </si>
  <si>
    <t>Формат: А4, тип этикетки: сменная. Верхний лист: прозрачный. Толщина пластика для верхнего листа: не менее 130 мкм. Толщина пластика для нижнего листа: не менее 180 мкм. Цвет: в ассортименте</t>
  </si>
  <si>
    <t>17.23.13.196</t>
  </si>
  <si>
    <t>Тетрадь тип1</t>
  </si>
  <si>
    <t>ГОСТ 13309-90; Форма выпуска: бумага, в клетку,48 листов</t>
  </si>
  <si>
    <t xml:space="preserve">ГОСТ 13309-90; Форма выпуска: бумага,Тетрадь в клетку  18 листов, </t>
  </si>
  <si>
    <t>Тетрадь тип2</t>
  </si>
  <si>
    <t>Папка файл с перфорацией плотная – не менее 100 мкм. Формат:А4. Комплектаци: не менее 100 шт. в упаковке</t>
  </si>
  <si>
    <t>Файл вкладыш</t>
  </si>
  <si>
    <t>Папка скоросшиватель с прозрачным верхом</t>
  </si>
  <si>
    <t>803</t>
  </si>
  <si>
    <t>1002</t>
  </si>
  <si>
    <t>244</t>
  </si>
  <si>
    <t>Поставка чистящих и моющих средств, средств личной гигиены и прочих хозяйственных товаров для нужд ГОАУСОН «Ковдорский КЦСОН»</t>
  </si>
  <si>
    <t>В соответствии с Федеральным законом "О контрактной системе в сфере закупок товаров, работ, услуг для обеспечения государственных и муниципальных нужд" постановлением Правительства Российской Федерации от 30 апреля 2020г. № 617 установлен перечень отдельных видов промышленных товаров, происходящих из иностранных государств (за исключением государств - членов Евразийского экономического союза), в отношении которых устанавливаются ограничения допуска для целей осуществления закупок для обеспечения государственных и муниципальных нужд</t>
  </si>
  <si>
    <t>Х</t>
  </si>
  <si>
    <t>05.2025</t>
  </si>
  <si>
    <t>17.22</t>
  </si>
  <si>
    <t>17.22.12.130</t>
  </si>
  <si>
    <t>Поставка подгузников для взрослых для нужд ГОАУСОН «Ковдорский КЦСОН».</t>
  </si>
  <si>
    <t>Подгузники для взрослых 3L</t>
  </si>
  <si>
    <t>упаковка</t>
  </si>
  <si>
    <t>Подгузники для взрослых ХL</t>
  </si>
  <si>
    <t>03.2025</t>
  </si>
  <si>
    <t>20.42</t>
  </si>
  <si>
    <t xml:space="preserve">20.42.19.120 </t>
  </si>
  <si>
    <t>Антиперспирант-дезодорант, не менее 50 мл, вид - ролик.  ГОСТ 31679-2012 Продукция косметическая жидкая. Общие технические условия</t>
  </si>
  <si>
    <t>Антиперспирант женский</t>
  </si>
  <si>
    <t>Антиперспирант мужской</t>
  </si>
  <si>
    <t>20.20</t>
  </si>
  <si>
    <t>20.20.14.000</t>
  </si>
  <si>
    <t>Антисептик Санитайзер</t>
  </si>
  <si>
    <t>Форма выпуска: таблетки                                                                                                               Фасовка, жидкость: 1000 мл</t>
  </si>
  <si>
    <t>20.41</t>
  </si>
  <si>
    <t xml:space="preserve">20.41.32.125 </t>
  </si>
  <si>
    <t>Средство отбеливающее для стирки</t>
  </si>
  <si>
    <t>Форма выпуска: жидкость
Фасовка, мл: 1000</t>
  </si>
  <si>
    <t>20.42.15.149</t>
  </si>
  <si>
    <t>Гель для душа детский</t>
  </si>
  <si>
    <t>л</t>
  </si>
  <si>
    <t>Форма выпуска: жидкость
Фасовка, мл:от  400 до 1000</t>
  </si>
  <si>
    <t>13.20</t>
  </si>
  <si>
    <t>13.20.31.110</t>
  </si>
  <si>
    <t>Губка для мытья посуды</t>
  </si>
  <si>
    <t>шт.</t>
  </si>
  <si>
    <t>Дезинфицирующее средство (таблетки хлорные)</t>
  </si>
  <si>
    <t>Форма выпуска: таблетки                                                                                                               Фасовка, банка: 320 таблеток</t>
  </si>
  <si>
    <t xml:space="preserve">Дезинфицирующее средство </t>
  </si>
  <si>
    <t xml:space="preserve">Дезинфицирующее средство Ника экстра М Профи с моющим эффектом. </t>
  </si>
  <si>
    <t>Запрос котировок в электронной форме участниками которого могут быть только субъекты малого и среднего предпринимательства</t>
  </si>
  <si>
    <t>1 квартал 2025г</t>
  </si>
  <si>
    <t>кг</t>
  </si>
  <si>
    <t>32.14</t>
  </si>
  <si>
    <t>32.99.52.110</t>
  </si>
  <si>
    <t>Заколка клик-клак</t>
  </si>
  <si>
    <t>Материал пластик</t>
  </si>
  <si>
    <t>32.13</t>
  </si>
  <si>
    <t>Заколка краб</t>
  </si>
  <si>
    <t>20.42.18.111</t>
  </si>
  <si>
    <t>Зубная паста тип 1</t>
  </si>
  <si>
    <t>Зубная паста объем не менее 100 мл. ГОСТ 7983-99 Пасты зубные. Общие технические условия.,для детей 3-4 года</t>
  </si>
  <si>
    <t>20.44</t>
  </si>
  <si>
    <t>Зубная паста объем не менее 100 мл. ГОСТ 7983-99 Пасты зубные. Общие технические условия,для детей 4 -11 лет</t>
  </si>
  <si>
    <t>Детский
Фасовка, мл: 75</t>
  </si>
  <si>
    <t>Крем детский</t>
  </si>
  <si>
    <t>20.42.15.141</t>
  </si>
  <si>
    <t>20.41.32.114</t>
  </si>
  <si>
    <t>Единица измерения: Литр;^кубический дециметр                 форма выпуска :гель</t>
  </si>
  <si>
    <t>Универсальное  моющее средство для туалетов и ванных комнат</t>
  </si>
  <si>
    <t>22.22</t>
  </si>
  <si>
    <t>22.22.11.110</t>
  </si>
  <si>
    <t>рулон</t>
  </si>
  <si>
    <t>22.23</t>
  </si>
  <si>
    <t>Зубная паста тип 2</t>
  </si>
  <si>
    <t>20.41.31.130</t>
  </si>
  <si>
    <t xml:space="preserve">Мыло жидкое туалетное  </t>
  </si>
  <si>
    <t>ГОСТ 31696-2012
Объем, мл: не менее 300, 5000мл</t>
  </si>
  <si>
    <t>Мыло жидкое туалетное  детское</t>
  </si>
  <si>
    <t>Мыло  туалетное  детское</t>
  </si>
  <si>
    <t xml:space="preserve"> Предназначен для мытья рук,гипоалергенное,объем, мл: не менее 300мл</t>
  </si>
  <si>
    <t xml:space="preserve"> Предназначен для мытья рук,антибактериальное
Объем, гр: не менее 90</t>
  </si>
  <si>
    <t>20.41.31.121</t>
  </si>
  <si>
    <t>Мыло хозяйственное</t>
  </si>
  <si>
    <t>Вес не менее 150 г,  72%  ГОСТ 30266-2017 Мыло хозяйственное твердое. Общие технические условия.</t>
  </si>
  <si>
    <t>Средство чистящее пемолюкс</t>
  </si>
  <si>
    <t>1,92</t>
  </si>
  <si>
    <t>Чистящий порошок,не менее 480гр.</t>
  </si>
  <si>
    <t>20.41.41.000</t>
  </si>
  <si>
    <t>Средства для дезодорирования и ароматизации воздуха в помещениях</t>
  </si>
  <si>
    <t>Освежитель воздуха     форма выпуска  Аэрозоль</t>
  </si>
  <si>
    <t>17.22.11.130</t>
  </si>
  <si>
    <t>Полотенца бумажные</t>
  </si>
  <si>
    <t xml:space="preserve">Полотенце бумажное 2 слойное, не менее 2 рулонов в упаковке ГОСТ Р 52354-2005 Изделия из бумаги бытового и санитарно-гигиенического назначения. Общие технические условия </t>
  </si>
  <si>
    <t>20.41.32.121</t>
  </si>
  <si>
    <t>Порошок стиральный</t>
  </si>
  <si>
    <t>Универсальный порошок
Фасовка, гр: не менее 450, (автомат) - 6кг.</t>
  </si>
  <si>
    <t>13.99</t>
  </si>
  <si>
    <t>13.99.19.121</t>
  </si>
  <si>
    <t>Гигиенические прокладки</t>
  </si>
  <si>
    <t>В упаковке: 10 штук</t>
  </si>
  <si>
    <t>Резинка для волос</t>
  </si>
  <si>
    <t>Резинка для волос,текстиль,классика</t>
  </si>
  <si>
    <r>
      <t>32.99.52.110</t>
    </r>
    <r>
      <rPr>
        <sz val="8"/>
        <color rgb="FFFF0000"/>
        <rFont val="Times New Roman"/>
        <family val="1"/>
        <charset val="204"/>
      </rPr>
      <t xml:space="preserve"> 
</t>
    </r>
  </si>
  <si>
    <t>Салфетка влажные</t>
  </si>
  <si>
    <t>Салфетка столовые бумажные</t>
  </si>
  <si>
    <t xml:space="preserve">Салфетки влажные, не менее 180 шт. в упаковке ГОСТ Р 52354-2005 Изделия из бумаги бытового и санитарно-гигиенического назначения. Общие технические условия </t>
  </si>
  <si>
    <t>04.2025</t>
  </si>
  <si>
    <t>Закупка у единственного поставщика(исполнителя,подрядчика) на торговой площадке "Закупки Мурманской области"МСП</t>
  </si>
  <si>
    <t xml:space="preserve">Салфетки влажные, не менее 200 шт. в упаковке ГОСТ Р 52354-2005 Изделия из бумаги бытового и санитарно-гигиенического назначения. Общие технические условия </t>
  </si>
  <si>
    <t>20.41.44.190</t>
  </si>
  <si>
    <t>Средство чистящее для сантехники и кухни</t>
  </si>
  <si>
    <t>литр</t>
  </si>
  <si>
    <t>Форма выпуска: жидкость
Фасовка, мл: не менее 750</t>
  </si>
  <si>
    <t>20.42.19.120</t>
  </si>
  <si>
    <t>Фасовка,мл: не менее 100</t>
  </si>
  <si>
    <t>Средство для бритья</t>
  </si>
  <si>
    <t>20.41.32.111</t>
  </si>
  <si>
    <t>Средство для мытья посуды</t>
  </si>
  <si>
    <t>Средство для мытья  детской посуды</t>
  </si>
  <si>
    <t>Форма выпуска : гель ,
Фасовка, мл: не менее 500,для мытья детской посуды</t>
  </si>
  <si>
    <t>Форма выпуска : гель ,
Фасовка, мл: не менее 1000</t>
  </si>
  <si>
    <t>Средство чистящее для канализационных труб</t>
  </si>
  <si>
    <t>20.41.31.113</t>
  </si>
  <si>
    <t>17.22.11.110</t>
  </si>
  <si>
    <t>Бумага туалетная</t>
  </si>
  <si>
    <t xml:space="preserve">ГОСТ Р 52354-2005 
Однослойная
Длина намотки рулона, м: не менее 54
</t>
  </si>
  <si>
    <t>Бумага туалетная детская</t>
  </si>
  <si>
    <t>20.42.16.110</t>
  </si>
  <si>
    <t>Шампунь укрепляющий сила и густота для всех типов волос , без силиконов,не менее 250 мл</t>
  </si>
  <si>
    <t>Шампунь для волос</t>
  </si>
  <si>
    <t>Шампунь для волос  дектярный</t>
  </si>
  <si>
    <t>Шампунь укрепляющий сила и густота для всех типов волос , без силиконов,не менее 400 мл</t>
  </si>
  <si>
    <t>32.91</t>
  </si>
  <si>
    <t>32.91.11.000</t>
  </si>
  <si>
    <t>Щетка для мытья посуды</t>
  </si>
  <si>
    <t>Материал: пластик                                                                                                                     Ручка с ПВХ-покрытием                                                                                                             Длина - 25 см.:</t>
  </si>
  <si>
    <t>20.13.25.111</t>
  </si>
  <si>
    <t>20.13</t>
  </si>
  <si>
    <t>объем от 1кг до 25кг</t>
  </si>
  <si>
    <t>30</t>
  </si>
  <si>
    <t>86.10</t>
  </si>
  <si>
    <t>86.90.19.190</t>
  </si>
  <si>
    <t>Оказание медицинских услуг по проведению периодического медицинского осмотра работников ГОАУСОН «Ковдорский КЦСОН»</t>
  </si>
  <si>
    <t>Услуги оказываются в соответствии с приказом Минздрава РФ от 28.01.2021 № 29Н  «Об утверждении Порядка проведения обязательных предварительных и периодических медицинских осмотров работников, предусмотренных частью четвертой статьи 213 Трудового кодекса Российской Федерации, Перечня медицинских противопоказаний к осуществлению работ с вредными и (или) опасными производственными факторами, а также работам, при выполнении которых проводятся обязательные предварительные и периодические медицинские осмотры» и в соответствии с требованиями технического задания.</t>
  </si>
  <si>
    <t>чел</t>
  </si>
  <si>
    <t>запрос котировок в электронной форме</t>
  </si>
  <si>
    <t>12.2025</t>
  </si>
  <si>
    <t>Впитываемость подгузников для взрослых должна соответствовать следующим значениям: 
XL - не менее 2 200 мл.;объем талии в следующих диапазонах: 
для размера XL: минимальный от 130 см и менее - максимальный от 170 см и более;ГОСТ 55082-2012</t>
  </si>
  <si>
    <t>Впитываемость подгузников для взрослых должна соответствовать следующим значениям: 
3L - не менее 2 200 мл.;объем талии в следующих диапазонах: 
для размера L: минимальный от 100 см и менее - максимальный от 150 см и более;ГОСТ 55082-2012</t>
  </si>
  <si>
    <t>06.2025</t>
  </si>
  <si>
    <t>07.2025</t>
  </si>
  <si>
    <t>2 квартал 2025</t>
  </si>
  <si>
    <t>3 квартал 2025</t>
  </si>
  <si>
    <t>2310200050</t>
  </si>
  <si>
    <t>622</t>
  </si>
  <si>
    <t>2310200003</t>
  </si>
  <si>
    <t>43.22</t>
  </si>
  <si>
    <t>43.22.12.120</t>
  </si>
  <si>
    <t>Санитарно-технические работы  по гидропромывке трубопроводов тепловых сетей для нужд ГОАУСОН «Ковдорский КЦСОН».</t>
  </si>
  <si>
    <t xml:space="preserve">Своевременно и надлежащим образом выполнить работы с использованием своих материалов и средств в соответствии с Техническим заданием.
</t>
  </si>
  <si>
    <t>ед</t>
  </si>
  <si>
    <t>нет</t>
  </si>
  <si>
    <t>08.2025</t>
  </si>
  <si>
    <t>Закупка у единственного поставщика (подрядчика, исполнителя)  (пункт 10.4 Положения о закупках )МСП</t>
  </si>
  <si>
    <t>4 квартал 2025</t>
  </si>
  <si>
    <t>56.29</t>
  </si>
  <si>
    <t>56.29.19.000</t>
  </si>
  <si>
    <t xml:space="preserve">Услуги по обеспечению питанием, осуществляемые по договору, прочие в учреждении  ГОАУСОН «Ковдорский КЦСОН» </t>
  </si>
  <si>
    <t>Приказ от 08.08.2014 №14 "Об утверждении норм питания получателей социальных услуг из числа граждан пожилого возраста и инвалидов в стационарной форме социального обслуживания"</t>
  </si>
  <si>
    <t>усл.ед.</t>
  </si>
  <si>
    <t>запрос котировок в электронной форме для СМП</t>
  </si>
  <si>
    <t>X</t>
  </si>
  <si>
    <t>Оказание услуг по организации питания  лицам для несовершеннолетних детей с круглосуточным пребывнием  -  в соответствии с ГОСТ 30390-2013</t>
  </si>
  <si>
    <t>реабилитационное отделение по работе с семьей несовершеннолетние дети с круглосуточным пребыванием</t>
  </si>
  <si>
    <t>усл. ед.</t>
  </si>
  <si>
    <t>Оказание  услуг на организацию питания для детей-инвалидов с дневным пребывнием  -  в соответствии с ГОСТ 30390-2013</t>
  </si>
  <si>
    <t xml:space="preserve">реабилитационное отделение по работе с семьей дети-инвалиды с дневным пребыванием </t>
  </si>
  <si>
    <t>Оказание  услуг на организацию питания для граждан пожилого возраста и инвалиды г.Ковдор - в соответствии с ГОСТ 30390-2013</t>
  </si>
  <si>
    <t>реабилитационное отделение для инвалидов 1 ст. и граждан пожилого возраста  г.Ковдор</t>
  </si>
  <si>
    <t>Оказание  услуг на организацию питания для граждан пожилого возраста и инвалиды н.п.Енский - в соответствии с ГОСТ 30390-2013</t>
  </si>
  <si>
    <t xml:space="preserve">реабилитационное отделение для инвалидов и граждан пожилого возраста н.п.Енский </t>
  </si>
  <si>
    <t>реабилитационное отделение для инвалидов 2 и 3 ст. и граждан пожилого возраста  г.Ковдор</t>
  </si>
  <si>
    <t>0000000000</t>
  </si>
  <si>
    <t>Оказание услуг по организации питания  для граждан пожилого возраста общие нормы питания (стол №15) стационарной формы обслуживания  -  в соответствии с ГОСТ 30390-2013</t>
  </si>
  <si>
    <t>Граждане пожилого возраста общие нормы питания (стол №15) стационарной формы обслуживания</t>
  </si>
  <si>
    <t>Оказание услуг по организации питания  для граждан пожилого возраста с заболеванием диабетом (стол №9) стационарной формы обслуживания  -  в соответствии с ГОСТ 30390-2013</t>
  </si>
  <si>
    <t>Граждане пожилого возраста с заболеванием диабетом (стол №9) стационарной формы обслуживания</t>
  </si>
  <si>
    <t>80.10</t>
  </si>
  <si>
    <t>80.10.12.100</t>
  </si>
  <si>
    <t>Оказание услуг по физической охране объектов для нужд ГОАУСОН "Ковдорский КЦСОН"</t>
  </si>
  <si>
    <t>Оказание услуг по физической охране объектов</t>
  </si>
  <si>
    <t>Электронный аукцион, участниками которого могут быть только субъекты( СМП)</t>
  </si>
  <si>
    <t>47.30</t>
  </si>
  <si>
    <t xml:space="preserve">19.20.21.100  </t>
  </si>
  <si>
    <t>Поставка автомобильного бензина АИ-92 для нужд ГОАУСОН "Ковдорский КЦСОН"</t>
  </si>
  <si>
    <t xml:space="preserve">Соответствие требованиям в отношении экологического класса К5,  установленным: 
ТР ТС 013/2011 «О требованиях к автомобильному и авиационному  бензину, дизельному и судовому топливу, для реактивных двигателей и мазуту», утвержденному Решением Комиссии Таможенного союза от 18 октября 2011 г. N 826.
</t>
  </si>
  <si>
    <t>96.01</t>
  </si>
  <si>
    <t>96.01.19.125</t>
  </si>
  <si>
    <t>Услуги по стирке и обработке белья для нужд ГОАУСОН "Ковдорский КЦСОН"</t>
  </si>
  <si>
    <t xml:space="preserve">Услуги по стирке и обработке прямого и фасонного белья должны соответствовать требованиям Санитарно-эпидемиологическим правилам и нормативами 
 ГОСТ Р 52058-2021 "Услуги бытовые. Услуги прачечных. Общие технические условия" </t>
  </si>
  <si>
    <t>Закупка у единственного поставщика (исполнителя, подрядчика)</t>
  </si>
  <si>
    <t>247</t>
  </si>
  <si>
    <t>36.00</t>
  </si>
  <si>
    <t>36.00.20.110</t>
  </si>
  <si>
    <t>Оказание услуг холодного  водоснабжения и водоотведения</t>
  </si>
  <si>
    <t>Постановление Правительства РФ от 29.07.2013 N 644 (ред. от 30.11.2021) "Об утверждении Правил холодного водоснабжения и водоотведения и о внесении изменений в некоторые акты Правительства Российской Федерации"</t>
  </si>
  <si>
    <t>куб.м</t>
  </si>
  <si>
    <t>Холодная( питьевая) вода</t>
  </si>
  <si>
    <t>Бесперебойное обеспечение питьевой водой из системы коммунального водоснабжения и прием сточных вод в коммунальную систему канализации</t>
  </si>
  <si>
    <t>37.00</t>
  </si>
  <si>
    <t>37.00.11.110</t>
  </si>
  <si>
    <t>Сточная вода</t>
  </si>
  <si>
    <t>35.12</t>
  </si>
  <si>
    <t>35.12.10.110</t>
  </si>
  <si>
    <t>Оказание услуг электроснабжения</t>
  </si>
  <si>
    <t>Бесперебойное обеспечение электроэнергией</t>
  </si>
  <si>
    <t>кВт.ч</t>
  </si>
  <si>
    <t>38.11</t>
  </si>
  <si>
    <t>38.11.21.000</t>
  </si>
  <si>
    <t>Оказание услуг по обращению с ТКО</t>
  </si>
  <si>
    <t>«В соответствии с Требованиями к качеству по обращению с ТКО установлены в соответствии с требованиями Федерального закона №89-ФЗ от 24.06.1998 года «Об отходах производства и потребления», Федерального закона от 30.03.1999 №52-ФЗ «О санитарно-эпидемиологическом благополучии населения»; СанПиН 42-128-4690-88 «Санитарные правила содержания территории населенных мест, утвержденные Минздравом СССР 5 августа 1988г. №4690-80; СанПиН 2.1.2.2645-10 «Санитарно-эпидемиологические требования к условиям проживания в жилых зданиях и помещениях».</t>
  </si>
  <si>
    <t>м3</t>
  </si>
  <si>
    <t>11.2025</t>
  </si>
  <si>
    <t>12.2026</t>
  </si>
  <si>
    <t>запрос предложений в электронной форме для СМП</t>
  </si>
  <si>
    <t>0000000000
2310100050</t>
  </si>
  <si>
    <t>0000000000
2310199999</t>
  </si>
  <si>
    <t>35.30.1</t>
  </si>
  <si>
    <t>35.30.11.120</t>
  </si>
  <si>
    <t xml:space="preserve">Оказание услуг по снабжению тепловой энергией </t>
  </si>
  <si>
    <t>В соответствии с ГОСТ Р 54860-2011 "Теплоснабжение зданий. Общие положения методики расчета энергопотребности и эффективности систем теплоснабжения."</t>
  </si>
  <si>
    <t>Мурманская обл., г. Ковдор</t>
  </si>
  <si>
    <t xml:space="preserve">закупка у единственного поставщика (исполнителя, подрядчика) </t>
  </si>
  <si>
    <t>Тепловая энергия</t>
  </si>
  <si>
    <t>гКал</t>
  </si>
  <si>
    <t>Вода</t>
  </si>
  <si>
    <t>01.2026</t>
  </si>
  <si>
    <t>2027 год</t>
  </si>
  <si>
    <r>
      <rPr>
        <b/>
        <sz val="8"/>
        <rFont val="Times New Roman"/>
        <family val="1"/>
        <charset val="204"/>
      </rPr>
      <t>2026 год</t>
    </r>
    <r>
      <rPr>
        <sz val="8"/>
        <rFont val="Times New Roman"/>
        <family val="1"/>
        <charset val="204"/>
      </rPr>
      <t xml:space="preserve">  </t>
    </r>
  </si>
  <si>
    <t>01.2027</t>
  </si>
  <si>
    <t>12.2027</t>
  </si>
  <si>
    <t>запрос котировок в электронной форме МСП</t>
  </si>
  <si>
    <t>87000</t>
  </si>
  <si>
    <t>09.2025</t>
  </si>
  <si>
    <t>10.2025</t>
  </si>
  <si>
    <t>Ф.И.О. исполнителя:  Ерохова Надежда Геннадьевна</t>
  </si>
  <si>
    <t>Контактный телефон:(881535)50460.</t>
  </si>
  <si>
    <t>62.03</t>
  </si>
  <si>
    <t>62.03.12.130</t>
  </si>
  <si>
    <t>Передача неисключительных прав использования базы данных ЭС"Госфинансы" для нужд ГОАУСОН "Ковдорский КЦСОН"</t>
  </si>
  <si>
    <t>Приказ Министерства цифрового развития, связи и массовых коммуникаций РФ от 8 октября 2022 г. № 766 "О перечне видов деятельности в области информационных технологий"</t>
  </si>
  <si>
    <t>мес</t>
  </si>
  <si>
    <t>58.29</t>
  </si>
  <si>
    <t>58.29.50.000</t>
  </si>
  <si>
    <t>Система Госфинансы. Версия плюс.</t>
  </si>
  <si>
    <t>Простая неисключительная лицензия на использование базы данных справочная система «Госфинансы» Плюс, Интернет-версия, 12 месяцев</t>
  </si>
  <si>
    <t>Простая неисключительная лицензия на использование базы данных справочная система «Система Кадры» для бюджетных учреждений, Интернет-версия, однопользовательская, 12 месяцев</t>
  </si>
  <si>
    <t>ЭС Система Госзаказ</t>
  </si>
  <si>
    <t>Простая неисключительная лицензия на использование базы данных справочная система «Госзаказ» Оптимальный, Интернет-версия, однопользовательская, 12 месяцев</t>
  </si>
  <si>
    <t>ЮСС Система Юрист</t>
  </si>
  <si>
    <t>Простая неисключительная лицензия на использование базы данных справочная система «Система Юрист» для бюджетных учреждений, Интернет-версия, однопользовательская, 12 месяцев</t>
  </si>
  <si>
    <t>КСС Система Охрана труда</t>
  </si>
  <si>
    <t>Приобретение мягкого инвентаря для нужд ГОАУСОН «Ковдорский КЦСОН»</t>
  </si>
  <si>
    <t>запрос котировок в электронной форме (закупка у субьектов МСП)</t>
  </si>
  <si>
    <t>13.92</t>
  </si>
  <si>
    <t>13.92.12.114</t>
  </si>
  <si>
    <t>Белье постельное 1,5 спальное с 2 наволочками</t>
  </si>
  <si>
    <t>Ткань бязь, 100% хлопок, плотность 142г./м кв. Расцветка разная.</t>
  </si>
  <si>
    <t>796</t>
  </si>
  <si>
    <t>13.20.42</t>
  </si>
  <si>
    <t>13.92.14.100</t>
  </si>
  <si>
    <t>Полотенце банное</t>
  </si>
  <si>
    <t>Ткань махровая,100% хлопок.</t>
  </si>
  <si>
    <t>14.14.14</t>
  </si>
  <si>
    <t>14.14.24.130</t>
  </si>
  <si>
    <t>Панталоны женские</t>
  </si>
  <si>
    <t>Ткань трикотаж, 100% хлопок.</t>
  </si>
  <si>
    <t>14.31.2</t>
  </si>
  <si>
    <t>14.31.10.120</t>
  </si>
  <si>
    <t>Легенсы женские</t>
  </si>
  <si>
    <t>Ткань хлопок (шерсть) с добавлением эластана. Цвет черный, серый.</t>
  </si>
  <si>
    <t>14.13.12</t>
  </si>
  <si>
    <t>Платье женское домашнее</t>
  </si>
  <si>
    <t>Прямого или слегка расклешенного кроя, принт цветочный. Состав ткани:100% хлопок, трикотаж. Без застежки, с карманами или без них. Рукав короткий или ¾.</t>
  </si>
  <si>
    <t>14.13.3</t>
  </si>
  <si>
    <t>Блуза женская нарядная</t>
  </si>
  <si>
    <t>Блуза прямого или п/прилегающего силуэта, с центральной застежкой на пуговицах. Длина изделия до середины бедра. Длина рукава-3/4 или до запястья. Воротник рубашечный или отложной. Ткань-вискоза, креп,трикотаж. Цвета разные, принт цветочный, геометрический.</t>
  </si>
  <si>
    <t>15.20.12</t>
  </si>
  <si>
    <t>15.20.12.113</t>
  </si>
  <si>
    <t>Тапки мужские комнатные</t>
  </si>
  <si>
    <t>Тапки с закрытой носовой и закрытой пяточной частью. Материал подошвы –ПВХ, литьевой метод крепления подошвы. Материал верха-текстиль или войлок. Внутренняя часть утепленная.</t>
  </si>
  <si>
    <t>14.19.23</t>
  </si>
  <si>
    <t>14.19.23.110</t>
  </si>
  <si>
    <t>Тапки женские комнатные</t>
  </si>
  <si>
    <t>Хлопок 100%</t>
  </si>
  <si>
    <t>14.19.4</t>
  </si>
  <si>
    <t>14.19.42.142</t>
  </si>
  <si>
    <t>Шапка мужская</t>
  </si>
  <si>
    <t>Состав: шерсть с акрилом, на подкладе или двойная, цвета темные.</t>
  </si>
  <si>
    <t>14.12.2</t>
  </si>
  <si>
    <t>14.12.21.130</t>
  </si>
  <si>
    <t xml:space="preserve">Жакет женский </t>
  </si>
  <si>
    <t>Жакет вязаный или трикотажное полотно, длина 70-75 см., прямой, рукав до запястья, с воротником или без него, с карманами или без них, застежка на пуговицах. Состав ткани: шерсть с акрилом.Цвета разные, неяркие.</t>
  </si>
  <si>
    <t>02.2026</t>
  </si>
  <si>
    <t xml:space="preserve">
Впитываемость подгузников для взрослых должна соответствовать следующим значениям: 
XL - не менее 2 200 мл.;объем талии в следующих диапазонах: 
для размера XL: минимальный от 130 см и менее - максимальный от 170 см и более;ГОСТ 55082-2012</t>
  </si>
  <si>
    <t>ГОСТ Р 50962-96 
Объем, литр: не менее 120
Плотность, мкм: не менее 25</t>
  </si>
  <si>
    <t>Мешки для мусора тип1</t>
  </si>
  <si>
    <t>Мешки для мусора тип2</t>
  </si>
  <si>
    <t>ГОСТ Р 50962-96                                                                                                                     Объем, литр: не менее 30
Плотность, мкм: не менее 6</t>
  </si>
  <si>
    <t>ГОСТ Р 50962-96                                                                                                                     Объем, литр: не менее 60
Плотность, мкм: не менее 12</t>
  </si>
  <si>
    <t>Мешки для мусора тип3</t>
  </si>
  <si>
    <t>Состав: нержавеющая сталь</t>
  </si>
  <si>
    <t>Форма выпуска: жидкость
Фасовка, мл:  не менее 1000</t>
  </si>
  <si>
    <t>Сода каустическая</t>
  </si>
  <si>
    <t>пара</t>
  </si>
  <si>
    <t>месяц</t>
  </si>
  <si>
    <t>01.2025</t>
  </si>
  <si>
    <t>Техническое обслуживание узла учета тепловой энергии и узла тепловой автоматики для нужд ГОАУСОН "Ковдорский КЦСОН"</t>
  </si>
  <si>
    <t>80.20</t>
  </si>
  <si>
    <t>80.20.10.100</t>
  </si>
  <si>
    <t>Техническое обслуживание пожарной сигнализации и системы видеонаблюдения для нужд ГОАУСОН "Ковдорский КЦСОН"</t>
  </si>
  <si>
    <t xml:space="preserve"> </t>
  </si>
  <si>
    <t>Обеспечение бесперебойной работы приборов учета тепловой энергии, поддержание их в исправном состоянии, предупреждение отказов при работе.Закон от 23.11.2009 года №261-ФЗ «Об энергосбережении и повышении энергетической эффективности и о внесении изменений в отдельные законодательные акты Российской Федерации»,Постановления правительства Российской Федерации от 18.11.2013г. №1034 «О коммерческом учете тепловой энергии, теплоносителя»</t>
  </si>
  <si>
    <t>Обслуживание в соответствии с требованиями Федерального закона  от 22.07.2008 №123-ФЗ "Технический регламент о требованиях пожарной безопасности",Федеральным законом от 06.03.2006 № 35-ФЗ «О противодействии терроризму».</t>
  </si>
  <si>
    <t>к приказу ГОАУСОН "Ковдорский КЦСОН"</t>
  </si>
  <si>
    <t>№84-од от 16.12.2024г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</si>
</sst>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_₽_-;\-* #,##0.00\ _₽_-;_-* &quot;-&quot;??\ _₽_-;_-@_-"/>
    <numFmt numFmtId="165" formatCode="_-* #,##0.00_₽_-;\-* #,##0.00_₽_-;_-* &quot;-&quot;??_₽_-;_-@_-"/>
    <numFmt numFmtId="166" formatCode="_-* #,##0.00_р_._-;\-* #,##0.00_р_._-;_-* &quot;-&quot;??_р_._-;_-@_-"/>
  </numFmts>
  <fonts count="42" x14ac:knownFonts="1">
    <font>
      <sz val="11"/>
      <color theme="1"/>
      <name val="Calibri"/>
      <family val="2"/>
      <charset val="204"/>
      <scheme val="minor"/>
    </font>
    <font>
      <sz val="11"/>
      <color rgb="FF9C0006"/>
      <name val="Calibri"/>
      <family val="2"/>
      <charset val="204"/>
      <scheme val="minor"/>
    </font>
    <font>
      <sz val="10"/>
      <name val="Arial CYR"/>
      <charset val="204"/>
    </font>
    <font>
      <sz val="12"/>
      <name val="Times New Roman"/>
      <family val="1"/>
      <charset val="204"/>
    </font>
    <font>
      <sz val="10"/>
      <name val="Times New Roman"/>
      <family val="1"/>
      <charset val="204"/>
    </font>
    <font>
      <sz val="9"/>
      <name val="Times New Roman"/>
      <family val="1"/>
      <charset val="204"/>
    </font>
    <font>
      <sz val="9"/>
      <color indexed="8"/>
      <name val="Times New Roman"/>
      <family val="1"/>
      <charset val="204"/>
    </font>
    <font>
      <sz val="10"/>
      <name val="Arial"/>
      <family val="2"/>
      <charset val="204"/>
    </font>
    <font>
      <sz val="11"/>
      <color indexed="8"/>
      <name val="Calibri"/>
      <family val="2"/>
      <charset val="204"/>
    </font>
    <font>
      <sz val="9"/>
      <color rgb="FF000000"/>
      <name val="Times New Roman"/>
      <family val="1"/>
      <charset val="204"/>
    </font>
    <font>
      <b/>
      <sz val="12"/>
      <name val="Times New Roman"/>
      <family val="1"/>
      <charset val="204"/>
    </font>
    <font>
      <i/>
      <sz val="12"/>
      <name val="Times New Roman"/>
      <family val="1"/>
      <charset val="204"/>
    </font>
    <font>
      <sz val="10"/>
      <color theme="1"/>
      <name val="Times New Roman"/>
      <family val="1"/>
      <charset val="204"/>
    </font>
    <font>
      <b/>
      <sz val="9"/>
      <name val="Times New Roman"/>
      <family val="1"/>
      <charset val="204"/>
    </font>
    <font>
      <sz val="11"/>
      <color theme="1"/>
      <name val="Times New Roman"/>
      <family val="1"/>
      <charset val="204"/>
    </font>
    <font>
      <sz val="9"/>
      <color theme="1"/>
      <name val="Times New Roman"/>
      <family val="1"/>
      <charset val="204"/>
    </font>
    <font>
      <sz val="9"/>
      <color theme="1"/>
      <name val="Calibri"/>
      <family val="2"/>
      <charset val="204"/>
      <scheme val="minor"/>
    </font>
    <font>
      <sz val="10"/>
      <color rgb="FF000000"/>
      <name val="Times New Roman"/>
      <family val="1"/>
      <charset val="204"/>
    </font>
    <font>
      <sz val="11"/>
      <color theme="1"/>
      <name val="Calibri"/>
      <family val="2"/>
      <charset val="204"/>
      <scheme val="minor"/>
    </font>
    <font>
      <u/>
      <sz val="11"/>
      <color indexed="12"/>
      <name val="Calibri"/>
      <family val="2"/>
      <charset val="204"/>
    </font>
    <font>
      <b/>
      <sz val="10"/>
      <color indexed="8"/>
      <name val="Times New Roman"/>
      <family val="1"/>
      <charset val="204"/>
    </font>
    <font>
      <sz val="11"/>
      <color theme="1"/>
      <name val="Calibri"/>
      <family val="2"/>
      <scheme val="minor"/>
    </font>
    <font>
      <b/>
      <sz val="10"/>
      <color theme="1"/>
      <name val="Times New Roman"/>
      <family val="1"/>
      <charset val="204"/>
    </font>
    <font>
      <b/>
      <sz val="11"/>
      <color theme="1"/>
      <name val="Calibri"/>
      <family val="2"/>
      <charset val="204"/>
      <scheme val="minor"/>
    </font>
    <font>
      <b/>
      <sz val="10"/>
      <name val="Times New Roman"/>
      <family val="1"/>
      <charset val="204"/>
    </font>
    <font>
      <sz val="10"/>
      <color rgb="FF202124"/>
      <name val="Times New Roman"/>
      <family val="1"/>
      <charset val="204"/>
    </font>
    <font>
      <sz val="10"/>
      <color rgb="FF333333"/>
      <name val="Times New Roman"/>
      <family val="1"/>
      <charset val="204"/>
    </font>
    <font>
      <sz val="8"/>
      <color rgb="FF000000"/>
      <name val="Times New Roman"/>
      <family val="1"/>
      <charset val="204"/>
    </font>
    <font>
      <b/>
      <sz val="8"/>
      <name val="Times New Roman"/>
      <family val="1"/>
      <charset val="204"/>
    </font>
    <font>
      <sz val="8"/>
      <name val="Times New Roman"/>
      <family val="1"/>
      <charset val="204"/>
    </font>
    <font>
      <sz val="8"/>
      <color theme="1"/>
      <name val="Times New Roman"/>
      <family val="1"/>
      <charset val="204"/>
    </font>
    <font>
      <sz val="8"/>
      <color rgb="FF444444"/>
      <name val="Times New Roman"/>
      <family val="1"/>
      <charset val="204"/>
    </font>
    <font>
      <u/>
      <sz val="11"/>
      <color theme="10"/>
      <name val="Calibri"/>
      <family val="2"/>
      <charset val="204"/>
      <scheme val="minor"/>
    </font>
    <font>
      <sz val="8"/>
      <color rgb="FF242424"/>
      <name val="Times New Roman"/>
      <family val="1"/>
      <charset val="204"/>
    </font>
    <font>
      <sz val="8"/>
      <name val="Calibri"/>
      <family val="2"/>
      <charset val="204"/>
      <scheme val="minor"/>
    </font>
    <font>
      <sz val="8"/>
      <color theme="1"/>
      <name val="Calibri"/>
      <family val="2"/>
      <charset val="204"/>
      <scheme val="minor"/>
    </font>
    <font>
      <sz val="8"/>
      <color rgb="FFFF0000"/>
      <name val="Times New Roman"/>
      <family val="1"/>
      <charset val="204"/>
    </font>
    <font>
      <b/>
      <sz val="9"/>
      <color rgb="FF000000"/>
      <name val="Times New Roman"/>
      <family val="1"/>
      <charset val="204"/>
    </font>
    <font>
      <b/>
      <sz val="8"/>
      <color rgb="FF000000"/>
      <name val="Times New Roman"/>
      <family val="1"/>
      <charset val="204"/>
    </font>
    <font>
      <b/>
      <sz val="8"/>
      <color theme="1"/>
      <name val="Times New Roman"/>
      <family val="1"/>
      <charset val="204"/>
    </font>
    <font>
      <b/>
      <sz val="8"/>
      <color indexed="8"/>
      <name val="Times New Roman"/>
      <family val="1"/>
      <charset val="204"/>
    </font>
    <font>
      <b/>
      <sz val="8"/>
      <color theme="1"/>
      <name val="Calibri"/>
      <family val="2"/>
      <charset val="204"/>
      <scheme val="minor"/>
    </font>
  </fonts>
  <fills count="7">
    <fill>
      <patternFill patternType="none"/>
    </fill>
    <fill>
      <patternFill patternType="gray125"/>
    </fill>
    <fill>
      <patternFill patternType="solid">
        <fgColor rgb="FFFFC7CE"/>
      </patternFill>
    </fill>
    <fill>
      <patternFill patternType="solid">
        <fgColor rgb="FFFFFFCC"/>
      </patternFill>
    </fill>
    <fill>
      <patternFill patternType="solid">
        <fgColor indexed="65"/>
        <bgColor rgb="FF000000"/>
      </patternFill>
    </fill>
    <fill>
      <patternFill patternType="solid">
        <fgColor theme="0"/>
        <bgColor indexed="64"/>
      </patternFill>
    </fill>
    <fill>
      <patternFill patternType="solid">
        <fgColor rgb="FF92D050"/>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top/>
      <bottom style="medium">
        <color indexed="64"/>
      </bottom>
      <diagonal/>
    </border>
    <border>
      <left style="thin">
        <color rgb="FF000000"/>
      </left>
      <right style="thin">
        <color rgb="FF000000"/>
      </right>
      <top style="thin">
        <color rgb="FF000000"/>
      </top>
      <bottom style="thin">
        <color rgb="FF000000"/>
      </bottom>
      <diagonal/>
    </border>
  </borders>
  <cellStyleXfs count="14">
    <xf numFmtId="0" fontId="0" fillId="0" borderId="0"/>
    <xf numFmtId="0" fontId="2" fillId="0" borderId="0"/>
    <xf numFmtId="0" fontId="7" fillId="4" borderId="0"/>
    <xf numFmtId="0" fontId="8" fillId="3" borderId="1" applyNumberFormat="0" applyFont="0" applyAlignment="0" applyProtection="0"/>
    <xf numFmtId="0" fontId="1" fillId="2" borderId="0" applyNumberFormat="0" applyBorder="0" applyAlignment="0" applyProtection="0"/>
    <xf numFmtId="0" fontId="19" fillId="0" borderId="0" applyNumberFormat="0" applyFill="0" applyBorder="0" applyAlignment="0" applyProtection="0">
      <alignment vertical="top"/>
      <protection locked="0"/>
    </xf>
    <xf numFmtId="0" fontId="21" fillId="0" borderId="0"/>
    <xf numFmtId="165" fontId="21" fillId="0" borderId="0" applyFont="0" applyFill="0" applyBorder="0" applyAlignment="0" applyProtection="0"/>
    <xf numFmtId="164" fontId="18" fillId="0" borderId="0" applyFont="0" applyFill="0" applyBorder="0" applyAlignment="0" applyProtection="0"/>
    <xf numFmtId="43" fontId="18" fillId="0" borderId="0" applyFont="0" applyFill="0" applyBorder="0" applyAlignment="0" applyProtection="0"/>
    <xf numFmtId="0" fontId="18" fillId="0" borderId="0"/>
    <xf numFmtId="0" fontId="32" fillId="0" borderId="0" applyNumberFormat="0" applyFill="0" applyBorder="0" applyAlignment="0" applyProtection="0"/>
    <xf numFmtId="43" fontId="18" fillId="0" borderId="0" applyFont="0" applyFill="0" applyBorder="0" applyAlignment="0" applyProtection="0"/>
    <xf numFmtId="0" fontId="18" fillId="0" borderId="0"/>
  </cellStyleXfs>
  <cellXfs count="363">
    <xf numFmtId="0" fontId="0" fillId="0" borderId="0" xfId="0"/>
    <xf numFmtId="0" fontId="2" fillId="0" borderId="0" xfId="1"/>
    <xf numFmtId="0" fontId="4" fillId="0" borderId="0" xfId="1" applyFont="1" applyAlignment="1">
      <alignment horizontal="left"/>
    </xf>
    <xf numFmtId="0" fontId="12" fillId="0" borderId="0" xfId="0" applyFont="1"/>
    <xf numFmtId="0" fontId="5" fillId="0" borderId="2" xfId="1" applyFont="1" applyBorder="1" applyAlignment="1">
      <alignment horizontal="center" vertical="center" wrapText="1"/>
    </xf>
    <xf numFmtId="0" fontId="6" fillId="0" borderId="6" xfId="1" applyFont="1" applyBorder="1" applyAlignment="1">
      <alignment horizontal="center" vertical="center" wrapText="1"/>
    </xf>
    <xf numFmtId="49" fontId="5" fillId="0" borderId="7" xfId="1" applyNumberFormat="1" applyFont="1" applyBorder="1" applyAlignment="1">
      <alignment horizontal="center" vertical="center" textRotation="90" wrapText="1"/>
    </xf>
    <xf numFmtId="0" fontId="5" fillId="0" borderId="6" xfId="1" applyFont="1" applyBorder="1" applyAlignment="1">
      <alignment horizontal="center" vertical="center" textRotation="90" wrapText="1"/>
    </xf>
    <xf numFmtId="0" fontId="5" fillId="0" borderId="6" xfId="1" applyFont="1" applyBorder="1" applyAlignment="1">
      <alignment horizontal="center" vertical="center" wrapText="1"/>
    </xf>
    <xf numFmtId="49" fontId="5" fillId="0" borderId="10" xfId="1" applyNumberFormat="1" applyFont="1" applyBorder="1" applyAlignment="1">
      <alignment horizontal="center" vertical="center"/>
    </xf>
    <xf numFmtId="49" fontId="5" fillId="0" borderId="7" xfId="1" applyNumberFormat="1" applyFont="1" applyBorder="1" applyAlignment="1">
      <alignment horizontal="center" vertical="center"/>
    </xf>
    <xf numFmtId="0" fontId="5" fillId="0" borderId="10" xfId="1" applyFont="1" applyBorder="1" applyAlignment="1">
      <alignment horizontal="center" vertical="center"/>
    </xf>
    <xf numFmtId="0" fontId="5" fillId="0" borderId="6" xfId="1" applyFont="1" applyBorder="1" applyAlignment="1">
      <alignment horizontal="center" vertical="center"/>
    </xf>
    <xf numFmtId="0" fontId="5" fillId="0" borderId="7" xfId="1" applyFont="1" applyBorder="1" applyAlignment="1">
      <alignment horizontal="center" vertical="center"/>
    </xf>
    <xf numFmtId="0" fontId="5" fillId="0" borderId="5" xfId="1" applyFont="1" applyBorder="1" applyAlignment="1">
      <alignment horizontal="center" vertical="center" wrapText="1"/>
    </xf>
    <xf numFmtId="0" fontId="4" fillId="0" borderId="6" xfId="3" applyFont="1" applyFill="1" applyBorder="1" applyAlignment="1">
      <alignment vertical="center" wrapText="1" shrinkToFit="1"/>
    </xf>
    <xf numFmtId="0" fontId="0" fillId="0" borderId="6" xfId="0" applyBorder="1"/>
    <xf numFmtId="0" fontId="14" fillId="0" borderId="6" xfId="0" applyFont="1" applyBorder="1" applyAlignment="1">
      <alignment horizontal="center"/>
    </xf>
    <xf numFmtId="0" fontId="9" fillId="0" borderId="0" xfId="1" applyFont="1" applyAlignment="1">
      <alignment horizontal="center" vertical="center" wrapText="1"/>
    </xf>
    <xf numFmtId="0" fontId="5" fillId="0" borderId="0" xfId="1" applyFont="1" applyAlignment="1">
      <alignment horizontal="center" vertical="center" wrapText="1"/>
    </xf>
    <xf numFmtId="0" fontId="4" fillId="0" borderId="0" xfId="3" applyFont="1" applyFill="1" applyBorder="1" applyAlignment="1">
      <alignment vertical="center" wrapText="1" shrinkToFit="1"/>
    </xf>
    <xf numFmtId="0" fontId="5" fillId="0" borderId="0" xfId="1" applyFont="1" applyAlignment="1">
      <alignment horizontal="center" vertical="center"/>
    </xf>
    <xf numFmtId="0" fontId="0" fillId="0" borderId="6" xfId="0" applyBorder="1" applyAlignment="1">
      <alignment horizontal="left" vertical="center" wrapText="1"/>
    </xf>
    <xf numFmtId="0" fontId="23" fillId="0" borderId="0" xfId="0" applyFont="1"/>
    <xf numFmtId="0" fontId="22" fillId="0" borderId="0" xfId="0" applyFont="1" applyAlignment="1">
      <alignment horizontal="left"/>
    </xf>
    <xf numFmtId="0" fontId="0" fillId="0" borderId="0" xfId="0" applyAlignment="1">
      <alignment horizontal="center"/>
    </xf>
    <xf numFmtId="0" fontId="0" fillId="0" borderId="0" xfId="0" applyAlignment="1">
      <alignment vertical="center"/>
    </xf>
    <xf numFmtId="0" fontId="0" fillId="0" borderId="0" xfId="0" applyAlignment="1">
      <alignment horizontal="center" vertical="center"/>
    </xf>
    <xf numFmtId="0" fontId="4" fillId="0" borderId="10" xfId="0" applyFont="1" applyBorder="1" applyAlignment="1">
      <alignment horizontal="center" vertical="center" wrapText="1"/>
    </xf>
    <xf numFmtId="49" fontId="4" fillId="0" borderId="10" xfId="0" applyNumberFormat="1" applyFont="1" applyBorder="1" applyAlignment="1">
      <alignment horizontal="center" vertical="center" wrapText="1"/>
    </xf>
    <xf numFmtId="49" fontId="4" fillId="0" borderId="7" xfId="0" applyNumberFormat="1" applyFont="1" applyBorder="1" applyAlignment="1">
      <alignment horizontal="center" vertical="center" wrapText="1"/>
    </xf>
    <xf numFmtId="0" fontId="25" fillId="0" borderId="2" xfId="0" applyFont="1" applyBorder="1" applyAlignment="1">
      <alignment horizontal="center" vertical="center"/>
    </xf>
    <xf numFmtId="0" fontId="26" fillId="5" borderId="6" xfId="0" applyFont="1" applyFill="1" applyBorder="1" applyAlignment="1">
      <alignment horizontal="center" vertical="center"/>
    </xf>
    <xf numFmtId="0" fontId="4" fillId="0" borderId="10" xfId="0" applyFont="1" applyBorder="1" applyAlignment="1">
      <alignment horizontal="center" vertical="center"/>
    </xf>
    <xf numFmtId="49" fontId="4" fillId="0" borderId="10" xfId="0" applyNumberFormat="1" applyFont="1" applyBorder="1" applyAlignment="1">
      <alignment horizontal="center" vertical="center"/>
    </xf>
    <xf numFmtId="0" fontId="27" fillId="0" borderId="10" xfId="0" applyFont="1" applyBorder="1" applyAlignment="1">
      <alignment horizontal="center" vertical="center" wrapText="1"/>
    </xf>
    <xf numFmtId="0" fontId="28" fillId="5" borderId="12" xfId="0" applyFont="1" applyFill="1" applyBorder="1" applyAlignment="1">
      <alignment vertical="center" wrapText="1"/>
    </xf>
    <xf numFmtId="0" fontId="27" fillId="0" borderId="6" xfId="0" applyFont="1" applyBorder="1" applyAlignment="1">
      <alignment horizontal="center" vertical="center" wrapText="1"/>
    </xf>
    <xf numFmtId="0" fontId="29" fillId="5" borderId="5" xfId="0" applyFont="1" applyFill="1" applyBorder="1" applyAlignment="1">
      <alignment vertical="center" wrapText="1"/>
    </xf>
    <xf numFmtId="0" fontId="29" fillId="5" borderId="5" xfId="0" applyFont="1" applyFill="1" applyBorder="1" applyAlignment="1">
      <alignment vertical="center"/>
    </xf>
    <xf numFmtId="0" fontId="30" fillId="0" borderId="0" xfId="0" applyFont="1" applyAlignment="1">
      <alignment horizontal="left" vertical="center" wrapText="1"/>
    </xf>
    <xf numFmtId="49" fontId="29" fillId="5" borderId="2" xfId="0" applyNumberFormat="1" applyFont="1" applyFill="1" applyBorder="1" applyAlignment="1">
      <alignment horizontal="center" vertical="center" wrapText="1"/>
    </xf>
    <xf numFmtId="0" fontId="29" fillId="5" borderId="6" xfId="1" applyFont="1" applyFill="1" applyBorder="1" applyAlignment="1">
      <alignment horizontal="center" vertical="center" wrapText="1"/>
    </xf>
    <xf numFmtId="0" fontId="29" fillId="5" borderId="12" xfId="0" applyFont="1" applyFill="1" applyBorder="1" applyAlignment="1">
      <alignment horizontal="center" vertical="center"/>
    </xf>
    <xf numFmtId="0" fontId="29" fillId="5" borderId="10" xfId="0" applyFont="1" applyFill="1" applyBorder="1" applyAlignment="1">
      <alignment horizontal="center" vertical="center"/>
    </xf>
    <xf numFmtId="0" fontId="29" fillId="5" borderId="2" xfId="0" applyFont="1" applyFill="1" applyBorder="1" applyAlignment="1">
      <alignment horizontal="center" vertical="center" wrapText="1"/>
    </xf>
    <xf numFmtId="0" fontId="29" fillId="5" borderId="6" xfId="0" applyFont="1" applyFill="1" applyBorder="1" applyAlignment="1">
      <alignment horizontal="center" vertical="center"/>
    </xf>
    <xf numFmtId="0" fontId="27" fillId="0" borderId="6" xfId="0" applyFont="1" applyBorder="1" applyAlignment="1">
      <alignment horizontal="left" vertical="center" wrapText="1"/>
    </xf>
    <xf numFmtId="0" fontId="29" fillId="0" borderId="6" xfId="0" applyFont="1" applyBorder="1" applyAlignment="1">
      <alignment horizontal="center" vertical="center" wrapText="1"/>
    </xf>
    <xf numFmtId="0" fontId="29" fillId="0" borderId="10" xfId="0" applyFont="1" applyBorder="1" applyAlignment="1">
      <alignment horizontal="center" vertical="center"/>
    </xf>
    <xf numFmtId="49" fontId="29" fillId="0" borderId="10" xfId="0" applyNumberFormat="1" applyFont="1" applyBorder="1" applyAlignment="1">
      <alignment horizontal="center" vertical="center" wrapText="1"/>
    </xf>
    <xf numFmtId="0" fontId="29" fillId="0" borderId="10" xfId="0" applyFont="1" applyBorder="1" applyAlignment="1">
      <alignment horizontal="center" vertical="center" wrapText="1"/>
    </xf>
    <xf numFmtId="4" fontId="29" fillId="0" borderId="6" xfId="0" applyNumberFormat="1" applyFont="1" applyBorder="1" applyAlignment="1">
      <alignment horizontal="center" vertical="center" wrapText="1"/>
    </xf>
    <xf numFmtId="49" fontId="30" fillId="0" borderId="6" xfId="0" applyNumberFormat="1" applyFont="1" applyBorder="1" applyAlignment="1">
      <alignment horizontal="center" vertical="center" wrapText="1"/>
    </xf>
    <xf numFmtId="49" fontId="29" fillId="0" borderId="6" xfId="0" applyNumberFormat="1" applyFont="1" applyBorder="1" applyAlignment="1">
      <alignment horizontal="center" vertical="center" wrapText="1"/>
    </xf>
    <xf numFmtId="0" fontId="29" fillId="0" borderId="14" xfId="0" applyFont="1" applyBorder="1" applyAlignment="1">
      <alignment horizontal="center" vertical="center" wrapText="1"/>
    </xf>
    <xf numFmtId="0" fontId="27" fillId="0" borderId="15" xfId="0" applyFont="1" applyBorder="1" applyAlignment="1">
      <alignment horizontal="center" vertical="center" wrapText="1"/>
    </xf>
    <xf numFmtId="0" fontId="4" fillId="0" borderId="5" xfId="0" applyFont="1" applyBorder="1" applyAlignment="1">
      <alignment horizontal="center" vertical="center"/>
    </xf>
    <xf numFmtId="49" fontId="29" fillId="5" borderId="6" xfId="0" applyNumberFormat="1" applyFont="1" applyFill="1" applyBorder="1" applyAlignment="1">
      <alignment horizontal="center" vertical="center" shrinkToFit="1"/>
    </xf>
    <xf numFmtId="0" fontId="28" fillId="5" borderId="16" xfId="0" applyFont="1" applyFill="1" applyBorder="1" applyAlignment="1">
      <alignment vertical="center" wrapText="1"/>
    </xf>
    <xf numFmtId="4" fontId="29" fillId="5" borderId="6" xfId="0" applyNumberFormat="1" applyFont="1" applyFill="1" applyBorder="1" applyAlignment="1">
      <alignment horizontal="center" vertical="center" wrapText="1"/>
    </xf>
    <xf numFmtId="0" fontId="29" fillId="0" borderId="2" xfId="0" applyFont="1" applyBorder="1" applyAlignment="1">
      <alignment horizontal="center" vertical="center" wrapText="1"/>
    </xf>
    <xf numFmtId="4" fontId="29" fillId="0" borderId="4" xfId="0" applyNumberFormat="1" applyFont="1" applyBorder="1" applyAlignment="1">
      <alignment horizontal="center" vertical="center" wrapText="1"/>
    </xf>
    <xf numFmtId="49" fontId="29" fillId="0" borderId="17" xfId="10" applyNumberFormat="1" applyFont="1" applyBorder="1" applyAlignment="1">
      <alignment horizontal="center" vertical="center"/>
    </xf>
    <xf numFmtId="0" fontId="29" fillId="5" borderId="14" xfId="10" applyFont="1" applyFill="1" applyBorder="1" applyAlignment="1">
      <alignment horizontal="center" vertical="center" wrapText="1"/>
    </xf>
    <xf numFmtId="49" fontId="29" fillId="5" borderId="6" xfId="10" applyNumberFormat="1" applyFont="1" applyFill="1" applyBorder="1" applyAlignment="1">
      <alignment horizontal="center" vertical="center" wrapText="1"/>
    </xf>
    <xf numFmtId="49" fontId="29" fillId="5" borderId="8" xfId="10" applyNumberFormat="1" applyFont="1" applyFill="1" applyBorder="1" applyAlignment="1">
      <alignment horizontal="center" vertical="center" wrapText="1"/>
    </xf>
    <xf numFmtId="0" fontId="29" fillId="5" borderId="2" xfId="10" applyFont="1" applyFill="1" applyBorder="1" applyAlignment="1">
      <alignment horizontal="center" vertical="center" wrapText="1"/>
    </xf>
    <xf numFmtId="0" fontId="29" fillId="5" borderId="6" xfId="10" applyFont="1" applyFill="1" applyBorder="1" applyAlignment="1">
      <alignment horizontal="center" vertical="center" wrapText="1"/>
    </xf>
    <xf numFmtId="0" fontId="28" fillId="5" borderId="5" xfId="10" applyFont="1" applyFill="1" applyBorder="1" applyAlignment="1">
      <alignment vertical="center" wrapText="1"/>
    </xf>
    <xf numFmtId="0" fontId="29" fillId="5" borderId="6" xfId="3" applyFont="1" applyFill="1" applyBorder="1" applyAlignment="1">
      <alignment horizontal="center" vertical="center" wrapText="1" shrinkToFit="1"/>
    </xf>
    <xf numFmtId="0" fontId="29" fillId="5" borderId="6" xfId="10" applyFont="1" applyFill="1" applyBorder="1" applyAlignment="1">
      <alignment horizontal="center" vertical="center"/>
    </xf>
    <xf numFmtId="4" fontId="29" fillId="0" borderId="6" xfId="10" applyNumberFormat="1" applyFont="1" applyBorder="1" applyAlignment="1">
      <alignment horizontal="center" vertical="center" wrapText="1"/>
    </xf>
    <xf numFmtId="0" fontId="29" fillId="5" borderId="10" xfId="10" applyFont="1" applyFill="1" applyBorder="1" applyAlignment="1">
      <alignment horizontal="center" vertical="center"/>
    </xf>
    <xf numFmtId="49" fontId="29" fillId="5" borderId="4" xfId="0" applyNumberFormat="1" applyFont="1" applyFill="1" applyBorder="1" applyAlignment="1">
      <alignment horizontal="center" vertical="center" wrapText="1"/>
    </xf>
    <xf numFmtId="0" fontId="30" fillId="0" borderId="6" xfId="0" applyFont="1" applyBorder="1" applyAlignment="1">
      <alignment vertical="center"/>
    </xf>
    <xf numFmtId="0" fontId="27" fillId="5" borderId="6" xfId="0" applyFont="1" applyFill="1" applyBorder="1" applyAlignment="1">
      <alignment horizontal="center" vertical="center" wrapText="1"/>
    </xf>
    <xf numFmtId="0" fontId="29" fillId="5" borderId="3" xfId="0" applyFont="1" applyFill="1" applyBorder="1" applyAlignment="1">
      <alignment horizontal="center" vertical="center"/>
    </xf>
    <xf numFmtId="0" fontId="30" fillId="5" borderId="6" xfId="0" applyFont="1" applyFill="1" applyBorder="1" applyAlignment="1">
      <alignment horizontal="center" vertical="center" wrapText="1"/>
    </xf>
    <xf numFmtId="0" fontId="30" fillId="0" borderId="6" xfId="0" applyFont="1" applyBorder="1" applyAlignment="1">
      <alignment horizontal="center" vertical="center" wrapText="1"/>
    </xf>
    <xf numFmtId="49" fontId="29" fillId="0" borderId="6" xfId="0" applyNumberFormat="1" applyFont="1" applyBorder="1" applyAlignment="1">
      <alignment horizontal="center" vertical="center"/>
    </xf>
    <xf numFmtId="0" fontId="29" fillId="5" borderId="2" xfId="1" applyFont="1" applyFill="1" applyBorder="1" applyAlignment="1">
      <alignment horizontal="center" vertical="center" wrapText="1"/>
    </xf>
    <xf numFmtId="0" fontId="29" fillId="0" borderId="6" xfId="1" applyFont="1" applyBorder="1" applyAlignment="1">
      <alignment horizontal="center" vertical="center" wrapText="1"/>
    </xf>
    <xf numFmtId="0" fontId="29" fillId="5" borderId="5" xfId="1" applyFont="1" applyFill="1" applyBorder="1" applyAlignment="1">
      <alignment vertical="center" wrapText="1"/>
    </xf>
    <xf numFmtId="0" fontId="29" fillId="5" borderId="6" xfId="1" applyFont="1" applyFill="1" applyBorder="1" applyAlignment="1">
      <alignment horizontal="center" vertical="center"/>
    </xf>
    <xf numFmtId="166" fontId="29" fillId="5" borderId="6" xfId="9" applyNumberFormat="1" applyFont="1" applyFill="1" applyBorder="1" applyAlignment="1">
      <alignment horizontal="center" vertical="center"/>
    </xf>
    <xf numFmtId="0" fontId="29" fillId="5" borderId="6" xfId="11" applyFont="1" applyFill="1" applyBorder="1" applyAlignment="1">
      <alignment horizontal="center" vertical="center"/>
    </xf>
    <xf numFmtId="49" fontId="29" fillId="5" borderId="6" xfId="9" applyNumberFormat="1" applyFont="1" applyFill="1" applyBorder="1" applyAlignment="1">
      <alignment horizontal="center" vertical="center"/>
    </xf>
    <xf numFmtId="0" fontId="29" fillId="0" borderId="6" xfId="1" applyFont="1" applyBorder="1" applyAlignment="1">
      <alignment horizontal="center" vertical="center"/>
    </xf>
    <xf numFmtId="0" fontId="29" fillId="0" borderId="6" xfId="11" applyFont="1" applyFill="1" applyBorder="1" applyAlignment="1">
      <alignment horizontal="center" vertical="center"/>
    </xf>
    <xf numFmtId="49" fontId="29" fillId="5" borderId="6" xfId="12" applyNumberFormat="1" applyFont="1" applyFill="1" applyBorder="1" applyAlignment="1">
      <alignment horizontal="center" vertical="center"/>
    </xf>
    <xf numFmtId="0" fontId="35" fillId="0" borderId="0" xfId="0" applyFont="1"/>
    <xf numFmtId="0" fontId="29" fillId="0" borderId="6" xfId="11" applyFont="1" applyFill="1" applyBorder="1" applyAlignment="1">
      <alignment horizontal="center" vertical="center" wrapText="1"/>
    </xf>
    <xf numFmtId="49" fontId="29" fillId="0" borderId="6" xfId="10" applyNumberFormat="1" applyFont="1" applyBorder="1" applyAlignment="1">
      <alignment horizontal="center" vertical="center"/>
    </xf>
    <xf numFmtId="0" fontId="29" fillId="5" borderId="15" xfId="10" applyFont="1" applyFill="1" applyBorder="1" applyAlignment="1">
      <alignment horizontal="center" vertical="center" wrapText="1"/>
    </xf>
    <xf numFmtId="49" fontId="29" fillId="5" borderId="15" xfId="10" applyNumberFormat="1" applyFont="1" applyFill="1" applyBorder="1" applyAlignment="1">
      <alignment horizontal="center" vertical="center" wrapText="1"/>
    </xf>
    <xf numFmtId="49" fontId="29" fillId="5" borderId="9" xfId="10" applyNumberFormat="1" applyFont="1" applyFill="1" applyBorder="1" applyAlignment="1">
      <alignment horizontal="center" vertical="center" wrapText="1"/>
    </xf>
    <xf numFmtId="0" fontId="29" fillId="5" borderId="9" xfId="10" applyFont="1" applyFill="1" applyBorder="1" applyAlignment="1">
      <alignment horizontal="center" vertical="center" wrapText="1"/>
    </xf>
    <xf numFmtId="0" fontId="29" fillId="5" borderId="10" xfId="10" applyFont="1" applyFill="1" applyBorder="1" applyAlignment="1">
      <alignment horizontal="center" vertical="center" wrapText="1"/>
    </xf>
    <xf numFmtId="4" fontId="29" fillId="5" borderId="6" xfId="10" applyNumberFormat="1" applyFont="1" applyFill="1" applyBorder="1" applyAlignment="1">
      <alignment horizontal="center" vertical="center" wrapText="1"/>
    </xf>
    <xf numFmtId="0" fontId="29" fillId="0" borderId="6" xfId="0" applyFont="1" applyBorder="1" applyAlignment="1">
      <alignment horizontal="center" vertical="center"/>
    </xf>
    <xf numFmtId="0" fontId="28" fillId="5" borderId="6" xfId="0" applyFont="1" applyFill="1" applyBorder="1" applyAlignment="1">
      <alignment horizontal="center" vertical="center" wrapText="1"/>
    </xf>
    <xf numFmtId="0" fontId="29" fillId="5" borderId="5" xfId="0" applyFont="1" applyFill="1" applyBorder="1" applyAlignment="1">
      <alignment horizontal="center" vertical="center"/>
    </xf>
    <xf numFmtId="4" fontId="29" fillId="0" borderId="6" xfId="0" applyNumberFormat="1" applyFont="1" applyBorder="1" applyAlignment="1">
      <alignment horizontal="center" vertical="center"/>
    </xf>
    <xf numFmtId="0" fontId="37" fillId="0" borderId="0" xfId="1" applyFont="1" applyAlignment="1">
      <alignment horizontal="left" vertical="center" wrapText="1"/>
    </xf>
    <xf numFmtId="49" fontId="29" fillId="0" borderId="2" xfId="0" applyNumberFormat="1" applyFont="1" applyBorder="1" applyAlignment="1">
      <alignment horizontal="center" vertical="center" wrapText="1"/>
    </xf>
    <xf numFmtId="0" fontId="29" fillId="5" borderId="6" xfId="0" applyFont="1" applyFill="1" applyBorder="1" applyAlignment="1">
      <alignment horizontal="center" vertical="center" wrapText="1"/>
    </xf>
    <xf numFmtId="0" fontId="29" fillId="5" borderId="10" xfId="0" applyFont="1" applyFill="1" applyBorder="1" applyAlignment="1">
      <alignment horizontal="center" vertical="center" wrapText="1"/>
    </xf>
    <xf numFmtId="0" fontId="29" fillId="5" borderId="10" xfId="3" applyFont="1" applyFill="1" applyBorder="1" applyAlignment="1">
      <alignment horizontal="center" vertical="center" wrapText="1" shrinkToFit="1"/>
    </xf>
    <xf numFmtId="0" fontId="30" fillId="0" borderId="10" xfId="0" applyFont="1" applyBorder="1" applyAlignment="1">
      <alignment horizontal="center" vertical="center" wrapText="1"/>
    </xf>
    <xf numFmtId="0" fontId="30" fillId="0" borderId="10" xfId="0" applyFont="1" applyBorder="1" applyAlignment="1">
      <alignment vertical="center" wrapText="1"/>
    </xf>
    <xf numFmtId="4" fontId="29" fillId="0" borderId="10" xfId="0" applyNumberFormat="1" applyFont="1" applyBorder="1" applyAlignment="1">
      <alignment horizontal="center" vertical="center" wrapText="1" shrinkToFit="1"/>
    </xf>
    <xf numFmtId="49" fontId="29" fillId="0" borderId="10" xfId="0" applyNumberFormat="1" applyFont="1" applyBorder="1" applyAlignment="1">
      <alignment horizontal="center" vertical="center" shrinkToFit="1"/>
    </xf>
    <xf numFmtId="0" fontId="29" fillId="0" borderId="7" xfId="0" applyFont="1" applyBorder="1" applyAlignment="1">
      <alignment horizontal="center" vertical="center"/>
    </xf>
    <xf numFmtId="0" fontId="29" fillId="5" borderId="12" xfId="0" applyFont="1" applyFill="1" applyBorder="1" applyAlignment="1">
      <alignment vertical="center" wrapText="1"/>
    </xf>
    <xf numFmtId="0" fontId="38" fillId="0" borderId="0" xfId="1" applyFont="1" applyAlignment="1">
      <alignment horizontal="left" vertical="center" wrapText="1"/>
    </xf>
    <xf numFmtId="49" fontId="29" fillId="0" borderId="6" xfId="0" applyNumberFormat="1" applyFont="1" applyBorder="1" applyAlignment="1">
      <alignment vertical="center"/>
    </xf>
    <xf numFmtId="49" fontId="29" fillId="0" borderId="5" xfId="0" applyNumberFormat="1" applyFont="1" applyBorder="1" applyAlignment="1">
      <alignment horizontal="center" vertical="center" wrapText="1"/>
    </xf>
    <xf numFmtId="0" fontId="30" fillId="0" borderId="6" xfId="0" applyFont="1" applyBorder="1" applyAlignment="1">
      <alignment vertical="center" wrapText="1"/>
    </xf>
    <xf numFmtId="4" fontId="29" fillId="0" borderId="6" xfId="0" applyNumberFormat="1" applyFont="1" applyBorder="1" applyAlignment="1">
      <alignment horizontal="center" vertical="center" wrapText="1" shrinkToFit="1"/>
    </xf>
    <xf numFmtId="49" fontId="29" fillId="0" borderId="6" xfId="0" applyNumberFormat="1" applyFont="1" applyBorder="1" applyAlignment="1">
      <alignment horizontal="center" vertical="center" shrinkToFit="1"/>
    </xf>
    <xf numFmtId="49" fontId="29" fillId="0" borderId="10" xfId="0" applyNumberFormat="1" applyFont="1" applyBorder="1" applyAlignment="1">
      <alignment horizontal="center" vertical="center"/>
    </xf>
    <xf numFmtId="49" fontId="29" fillId="5" borderId="6" xfId="0" applyNumberFormat="1" applyFont="1" applyFill="1" applyBorder="1" applyAlignment="1">
      <alignment horizontal="center" vertical="center" wrapText="1"/>
    </xf>
    <xf numFmtId="0" fontId="28" fillId="5" borderId="5" xfId="0" applyFont="1" applyFill="1" applyBorder="1" applyAlignment="1">
      <alignment vertical="center" wrapText="1"/>
    </xf>
    <xf numFmtId="4" fontId="29" fillId="0" borderId="10" xfId="0" applyNumberFormat="1" applyFont="1" applyBorder="1" applyAlignment="1">
      <alignment horizontal="center" vertical="center" wrapText="1"/>
    </xf>
    <xf numFmtId="49" fontId="28" fillId="5" borderId="5" xfId="0" applyNumberFormat="1" applyFont="1" applyFill="1" applyBorder="1" applyAlignment="1">
      <alignment vertical="center" wrapText="1" shrinkToFit="1"/>
    </xf>
    <xf numFmtId="49" fontId="28" fillId="0" borderId="12" xfId="0" applyNumberFormat="1" applyFont="1" applyBorder="1" applyAlignment="1">
      <alignment vertical="center" wrapText="1" shrinkToFit="1"/>
    </xf>
    <xf numFmtId="0" fontId="29" fillId="0" borderId="14" xfId="0" applyFont="1" applyBorder="1" applyAlignment="1">
      <alignment horizontal="center" vertical="center"/>
    </xf>
    <xf numFmtId="0" fontId="29" fillId="0" borderId="5" xfId="0" applyFont="1" applyBorder="1" applyAlignment="1">
      <alignment vertical="center" wrapText="1"/>
    </xf>
    <xf numFmtId="0" fontId="28" fillId="0" borderId="5" xfId="3" applyFont="1" applyFill="1" applyBorder="1" applyAlignment="1">
      <alignment vertical="center" wrapText="1" shrinkToFit="1"/>
    </xf>
    <xf numFmtId="49" fontId="29" fillId="0" borderId="10" xfId="13" applyNumberFormat="1" applyFont="1" applyBorder="1" applyAlignment="1">
      <alignment horizontal="center" vertical="center"/>
    </xf>
    <xf numFmtId="49" fontId="29" fillId="0" borderId="10" xfId="13" applyNumberFormat="1" applyFont="1" applyBorder="1" applyAlignment="1">
      <alignment horizontal="center" vertical="center" wrapText="1"/>
    </xf>
    <xf numFmtId="0" fontId="29" fillId="0" borderId="10" xfId="1" applyFont="1" applyBorder="1" applyAlignment="1">
      <alignment horizontal="center" vertical="center" wrapText="1"/>
    </xf>
    <xf numFmtId="0" fontId="28" fillId="0" borderId="12" xfId="13" applyFont="1" applyBorder="1" applyAlignment="1">
      <alignment horizontal="center" vertical="center" wrapText="1"/>
    </xf>
    <xf numFmtId="0" fontId="29" fillId="0" borderId="10" xfId="13" applyFont="1" applyBorder="1" applyAlignment="1">
      <alignment horizontal="center" vertical="center" wrapText="1"/>
    </xf>
    <xf numFmtId="0" fontId="29" fillId="0" borderId="7" xfId="13" applyFont="1" applyBorder="1" applyAlignment="1">
      <alignment horizontal="center" vertical="center" wrapText="1"/>
    </xf>
    <xf numFmtId="49" fontId="29" fillId="0" borderId="7" xfId="13" applyNumberFormat="1" applyFont="1" applyBorder="1" applyAlignment="1">
      <alignment horizontal="center" vertical="center"/>
    </xf>
    <xf numFmtId="0" fontId="29" fillId="0" borderId="10" xfId="13" applyFont="1" applyBorder="1" applyAlignment="1">
      <alignment horizontal="center" vertical="center"/>
    </xf>
    <xf numFmtId="0" fontId="30" fillId="0" borderId="6" xfId="13" applyFont="1" applyBorder="1" applyAlignment="1">
      <alignment horizontal="center" vertical="center" wrapText="1"/>
    </xf>
    <xf numFmtId="0" fontId="29" fillId="0" borderId="6" xfId="13" applyFont="1" applyBorder="1" applyAlignment="1">
      <alignment horizontal="left" vertical="center" wrapText="1"/>
    </xf>
    <xf numFmtId="0" fontId="29" fillId="0" borderId="6" xfId="13" applyFont="1" applyBorder="1" applyAlignment="1">
      <alignment horizontal="center" vertical="center"/>
    </xf>
    <xf numFmtId="0" fontId="30" fillId="0" borderId="6" xfId="13" applyFont="1" applyBorder="1" applyAlignment="1">
      <alignment horizontal="center" vertical="center"/>
    </xf>
    <xf numFmtId="4" fontId="29" fillId="0" borderId="10" xfId="1" applyNumberFormat="1" applyFont="1" applyBorder="1" applyAlignment="1">
      <alignment horizontal="center" vertical="center" wrapText="1"/>
    </xf>
    <xf numFmtId="0" fontId="29" fillId="5" borderId="0" xfId="0" applyFont="1" applyFill="1" applyAlignment="1">
      <alignment vertical="center" wrapText="1"/>
    </xf>
    <xf numFmtId="0" fontId="29" fillId="0" borderId="0" xfId="13" applyFont="1" applyAlignment="1">
      <alignment vertical="center"/>
    </xf>
    <xf numFmtId="0" fontId="29" fillId="0" borderId="6" xfId="3" applyFont="1" applyFill="1" applyBorder="1" applyAlignment="1">
      <alignment horizontal="center" vertical="center" wrapText="1" shrinkToFit="1"/>
    </xf>
    <xf numFmtId="0" fontId="39" fillId="0" borderId="0" xfId="0" applyFont="1"/>
    <xf numFmtId="0" fontId="30" fillId="0" borderId="0" xfId="0" applyFont="1"/>
    <xf numFmtId="0" fontId="35" fillId="0" borderId="0" xfId="0" applyFont="1" applyAlignment="1">
      <alignment horizontal="center" vertical="top" wrapText="1"/>
    </xf>
    <xf numFmtId="0" fontId="40" fillId="0" borderId="0" xfId="0" applyFont="1" applyAlignment="1">
      <alignment vertical="top" wrapText="1"/>
    </xf>
    <xf numFmtId="0" fontId="41" fillId="0" borderId="0" xfId="0" applyFont="1"/>
    <xf numFmtId="0" fontId="35" fillId="0" borderId="6" xfId="0" applyFont="1" applyBorder="1" applyAlignment="1">
      <alignment horizontal="center"/>
    </xf>
    <xf numFmtId="0" fontId="39" fillId="0" borderId="0" xfId="0" applyFont="1" applyAlignment="1">
      <alignment horizontal="left" vertical="center"/>
    </xf>
    <xf numFmtId="2" fontId="35" fillId="0" borderId="6" xfId="0" applyNumberFormat="1" applyFont="1" applyBorder="1" applyAlignment="1">
      <alignment horizontal="center" vertical="center"/>
    </xf>
    <xf numFmtId="2" fontId="35" fillId="0" borderId="6" xfId="0" applyNumberFormat="1" applyFont="1" applyBorder="1" applyAlignment="1">
      <alignment horizontal="center"/>
    </xf>
    <xf numFmtId="4" fontId="29" fillId="5" borderId="10" xfId="0" applyNumberFormat="1" applyFont="1" applyFill="1" applyBorder="1" applyAlignment="1">
      <alignment horizontal="center" vertical="center" wrapText="1"/>
    </xf>
    <xf numFmtId="0" fontId="29" fillId="5" borderId="7" xfId="0" applyFont="1" applyFill="1" applyBorder="1" applyAlignment="1">
      <alignment horizontal="center" vertical="center"/>
    </xf>
    <xf numFmtId="0" fontId="4" fillId="5" borderId="7" xfId="0" applyFont="1" applyFill="1" applyBorder="1" applyAlignment="1">
      <alignment horizontal="center" vertical="center"/>
    </xf>
    <xf numFmtId="0" fontId="4" fillId="5" borderId="6" xfId="0" applyFont="1" applyFill="1" applyBorder="1" applyAlignment="1">
      <alignment horizontal="center" vertical="center"/>
    </xf>
    <xf numFmtId="49" fontId="29" fillId="5" borderId="10" xfId="0" applyNumberFormat="1" applyFont="1" applyFill="1" applyBorder="1" applyAlignment="1">
      <alignment horizontal="center" vertical="center" wrapText="1"/>
    </xf>
    <xf numFmtId="49" fontId="29" fillId="5" borderId="7" xfId="0" applyNumberFormat="1" applyFont="1" applyFill="1" applyBorder="1" applyAlignment="1">
      <alignment horizontal="center" vertical="center" wrapText="1"/>
    </xf>
    <xf numFmtId="49" fontId="29" fillId="0" borderId="5" xfId="0" applyNumberFormat="1" applyFont="1" applyBorder="1" applyAlignment="1">
      <alignment vertical="center" wrapText="1" shrinkToFit="1"/>
    </xf>
    <xf numFmtId="49" fontId="29" fillId="5" borderId="2" xfId="0" applyNumberFormat="1" applyFont="1" applyFill="1" applyBorder="1" applyAlignment="1">
      <alignment horizontal="center" vertical="center" wrapText="1" shrinkToFit="1"/>
    </xf>
    <xf numFmtId="49" fontId="29" fillId="5" borderId="6" xfId="0" applyNumberFormat="1" applyFont="1" applyFill="1" applyBorder="1" applyAlignment="1">
      <alignment horizontal="left" vertical="center" wrapText="1" shrinkToFit="1"/>
    </xf>
    <xf numFmtId="49" fontId="28" fillId="5" borderId="6" xfId="0" applyNumberFormat="1" applyFont="1" applyFill="1" applyBorder="1" applyAlignment="1">
      <alignment horizontal="left" vertical="center" wrapText="1" shrinkToFit="1"/>
    </xf>
    <xf numFmtId="49" fontId="28" fillId="0" borderId="6" xfId="0" applyNumberFormat="1" applyFont="1" applyBorder="1" applyAlignment="1">
      <alignment horizontal="center" vertical="center" shrinkToFit="1"/>
    </xf>
    <xf numFmtId="49" fontId="29" fillId="5" borderId="8" xfId="0" applyNumberFormat="1" applyFont="1" applyFill="1" applyBorder="1" applyAlignment="1">
      <alignment horizontal="left" vertical="center" wrapText="1"/>
    </xf>
    <xf numFmtId="0" fontId="29" fillId="5" borderId="14" xfId="0" applyFont="1" applyFill="1" applyBorder="1" applyAlignment="1">
      <alignment horizontal="center" vertical="center"/>
    </xf>
    <xf numFmtId="49" fontId="28" fillId="0" borderId="6" xfId="0" applyNumberFormat="1" applyFont="1" applyBorder="1" applyAlignment="1">
      <alignment horizontal="center" vertical="center" wrapText="1" shrinkToFit="1"/>
    </xf>
    <xf numFmtId="49" fontId="28" fillId="0" borderId="14" xfId="0" applyNumberFormat="1" applyFont="1" applyBorder="1" applyAlignment="1">
      <alignment horizontal="center" vertical="center" shrinkToFit="1"/>
    </xf>
    <xf numFmtId="4" fontId="29" fillId="5" borderId="6" xfId="0" applyNumberFormat="1" applyFont="1" applyFill="1" applyBorder="1" applyAlignment="1">
      <alignment horizontal="left" vertical="top" wrapText="1"/>
    </xf>
    <xf numFmtId="49" fontId="29" fillId="5" borderId="14" xfId="0" applyNumberFormat="1" applyFont="1" applyFill="1" applyBorder="1" applyAlignment="1">
      <alignment horizontal="left" vertical="center" wrapText="1" shrinkToFit="1"/>
    </xf>
    <xf numFmtId="0" fontId="28" fillId="0" borderId="6" xfId="0" applyFont="1" applyBorder="1" applyAlignment="1">
      <alignment horizontal="center" vertical="center" wrapText="1"/>
    </xf>
    <xf numFmtId="49" fontId="4" fillId="0" borderId="8" xfId="0" applyNumberFormat="1" applyFont="1" applyBorder="1" applyAlignment="1">
      <alignment horizontal="center" vertical="center"/>
    </xf>
    <xf numFmtId="0" fontId="29" fillId="0" borderId="0" xfId="0" applyFont="1" applyAlignment="1">
      <alignment horizontal="center" vertical="center"/>
    </xf>
    <xf numFmtId="0" fontId="31" fillId="0" borderId="6" xfId="0" applyFont="1" applyBorder="1" applyAlignment="1">
      <alignment horizontal="left" vertical="top" wrapText="1"/>
    </xf>
    <xf numFmtId="0" fontId="30" fillId="0" borderId="6" xfId="0" applyFont="1" applyBorder="1" applyAlignment="1">
      <alignment horizontal="left" vertical="top" wrapText="1"/>
    </xf>
    <xf numFmtId="0" fontId="29" fillId="0" borderId="6" xfId="10" applyFont="1" applyBorder="1" applyAlignment="1">
      <alignment horizontal="center" vertical="center" wrapText="1"/>
    </xf>
    <xf numFmtId="0" fontId="29" fillId="0" borderId="6" xfId="10" applyFont="1" applyBorder="1" applyAlignment="1">
      <alignment horizontal="center" vertical="center"/>
    </xf>
    <xf numFmtId="0" fontId="4" fillId="5" borderId="6" xfId="3" applyFont="1" applyFill="1" applyBorder="1" applyAlignment="1">
      <alignment vertical="center" wrapText="1" shrinkToFit="1"/>
    </xf>
    <xf numFmtId="0" fontId="29" fillId="5" borderId="6" xfId="3" applyFont="1" applyFill="1" applyBorder="1" applyAlignment="1">
      <alignment horizontal="left" vertical="top" wrapText="1" shrinkToFit="1"/>
    </xf>
    <xf numFmtId="0" fontId="33" fillId="0" borderId="0" xfId="0" applyFont="1" applyAlignment="1">
      <alignment horizontal="left" vertical="top" wrapText="1"/>
    </xf>
    <xf numFmtId="0" fontId="29" fillId="5" borderId="18" xfId="10" applyFont="1" applyFill="1" applyBorder="1" applyAlignment="1">
      <alignment horizontal="left" vertical="top" wrapText="1"/>
    </xf>
    <xf numFmtId="0" fontId="29" fillId="0" borderId="18" xfId="10" applyFont="1" applyBorder="1" applyAlignment="1">
      <alignment horizontal="left" vertical="top" wrapText="1"/>
    </xf>
    <xf numFmtId="0" fontId="4" fillId="5" borderId="6" xfId="1" applyFont="1" applyFill="1" applyBorder="1" applyAlignment="1">
      <alignment horizontal="center" vertical="center" wrapText="1"/>
    </xf>
    <xf numFmtId="0" fontId="4" fillId="0" borderId="0" xfId="0" applyFont="1" applyAlignment="1">
      <alignment horizontal="center" vertical="center"/>
    </xf>
    <xf numFmtId="0" fontId="29" fillId="0" borderId="5" xfId="1" applyFont="1" applyBorder="1" applyAlignment="1">
      <alignment vertical="center" wrapText="1"/>
    </xf>
    <xf numFmtId="0" fontId="29" fillId="0" borderId="5" xfId="0" applyFont="1" applyBorder="1" applyAlignment="1">
      <alignment vertical="center"/>
    </xf>
    <xf numFmtId="0" fontId="28" fillId="0" borderId="14" xfId="0" applyFont="1" applyBorder="1" applyAlignment="1">
      <alignment horizontal="center" vertical="center" wrapText="1"/>
    </xf>
    <xf numFmtId="0" fontId="29" fillId="5" borderId="5" xfId="0" applyFont="1" applyFill="1" applyBorder="1" applyAlignment="1">
      <alignment horizontal="center" vertical="center" wrapText="1"/>
    </xf>
    <xf numFmtId="0" fontId="35" fillId="0" borderId="6" xfId="0" applyFont="1" applyBorder="1" applyAlignment="1">
      <alignment horizontal="center" vertical="center"/>
    </xf>
    <xf numFmtId="0" fontId="39" fillId="0" borderId="0" xfId="0" applyFont="1" applyAlignment="1">
      <alignment horizontal="left"/>
    </xf>
    <xf numFmtId="4" fontId="41" fillId="0" borderId="2" xfId="0" applyNumberFormat="1" applyFont="1" applyBorder="1" applyAlignment="1">
      <alignment horizontal="center"/>
    </xf>
    <xf numFmtId="0" fontId="41" fillId="0" borderId="5" xfId="0" applyFont="1" applyBorder="1" applyAlignment="1">
      <alignment horizontal="center"/>
    </xf>
    <xf numFmtId="0" fontId="20" fillId="0" borderId="0" xfId="0" applyFont="1" applyAlignment="1">
      <alignment horizontal="left"/>
    </xf>
    <xf numFmtId="0" fontId="24" fillId="0" borderId="0" xfId="0" applyFont="1" applyAlignment="1">
      <alignment horizontal="left"/>
    </xf>
    <xf numFmtId="0" fontId="40" fillId="0" borderId="0" xfId="0" applyFont="1" applyAlignment="1">
      <alignment horizontal="left" vertical="top" wrapText="1"/>
    </xf>
    <xf numFmtId="0" fontId="39" fillId="0" borderId="0" xfId="0" applyFont="1" applyAlignment="1">
      <alignment horizontal="left" vertical="top" wrapText="1"/>
    </xf>
    <xf numFmtId="0" fontId="39" fillId="0" borderId="2" xfId="0" applyFont="1" applyBorder="1" applyAlignment="1">
      <alignment horizontal="center"/>
    </xf>
    <xf numFmtId="0" fontId="39" fillId="0" borderId="5" xfId="0" applyFont="1" applyBorder="1" applyAlignment="1">
      <alignment horizontal="center"/>
    </xf>
    <xf numFmtId="4" fontId="41" fillId="0" borderId="2" xfId="0" applyNumberFormat="1" applyFont="1" applyBorder="1" applyAlignment="1">
      <alignment horizontal="center" vertical="center"/>
    </xf>
    <xf numFmtId="0" fontId="41" fillId="0" borderId="5" xfId="0" applyFont="1" applyBorder="1" applyAlignment="1">
      <alignment horizontal="center" vertical="center"/>
    </xf>
    <xf numFmtId="0" fontId="39" fillId="0" borderId="16" xfId="0" applyFont="1" applyBorder="1" applyAlignment="1">
      <alignment horizontal="left"/>
    </xf>
    <xf numFmtId="0" fontId="17" fillId="0" borderId="2" xfId="1" applyFont="1" applyBorder="1" applyAlignment="1">
      <alignment horizontal="left" vertical="center" wrapText="1"/>
    </xf>
    <xf numFmtId="0" fontId="17" fillId="0" borderId="4" xfId="1" applyFont="1" applyBorder="1" applyAlignment="1">
      <alignment horizontal="left" vertical="center" wrapText="1"/>
    </xf>
    <xf numFmtId="0" fontId="17" fillId="0" borderId="5" xfId="1" applyFont="1" applyBorder="1" applyAlignment="1">
      <alignment horizontal="left" vertical="center" wrapText="1"/>
    </xf>
    <xf numFmtId="49" fontId="29" fillId="0" borderId="10" xfId="0" applyNumberFormat="1" applyFont="1" applyBorder="1" applyAlignment="1">
      <alignment horizontal="center" vertical="center"/>
    </xf>
    <xf numFmtId="0" fontId="29" fillId="5" borderId="6" xfId="0" applyFont="1" applyFill="1" applyBorder="1" applyAlignment="1">
      <alignment horizontal="center" vertical="center" wrapText="1"/>
    </xf>
    <xf numFmtId="49" fontId="4" fillId="0" borderId="12" xfId="0" applyNumberFormat="1" applyFont="1" applyBorder="1" applyAlignment="1">
      <alignment horizontal="center" vertical="center"/>
    </xf>
    <xf numFmtId="49" fontId="4" fillId="0" borderId="16" xfId="0" applyNumberFormat="1" applyFont="1" applyBorder="1" applyAlignment="1">
      <alignment horizontal="center" vertical="center"/>
    </xf>
    <xf numFmtId="0" fontId="29" fillId="5" borderId="7" xfId="0" applyFont="1" applyFill="1" applyBorder="1" applyAlignment="1">
      <alignment horizontal="center" vertical="center" wrapText="1"/>
    </xf>
    <xf numFmtId="0" fontId="29" fillId="5" borderId="3" xfId="0" applyFont="1" applyFill="1" applyBorder="1" applyAlignment="1">
      <alignment horizontal="center" vertical="center" wrapText="1"/>
    </xf>
    <xf numFmtId="0" fontId="29" fillId="5" borderId="12" xfId="0" applyFont="1" applyFill="1" applyBorder="1" applyAlignment="1">
      <alignment horizontal="center" vertical="center" wrapText="1"/>
    </xf>
    <xf numFmtId="0" fontId="29" fillId="5" borderId="9" xfId="0" applyFont="1" applyFill="1" applyBorder="1" applyAlignment="1">
      <alignment horizontal="center" vertical="center" wrapText="1"/>
    </xf>
    <xf numFmtId="0" fontId="29" fillId="5" borderId="0" xfId="0" applyFont="1" applyFill="1" applyAlignment="1">
      <alignment horizontal="center" vertical="center" wrapText="1"/>
    </xf>
    <xf numFmtId="0" fontId="29" fillId="5" borderId="16" xfId="0" applyFont="1" applyFill="1" applyBorder="1" applyAlignment="1">
      <alignment horizontal="center" vertical="center" wrapText="1"/>
    </xf>
    <xf numFmtId="0" fontId="29" fillId="5" borderId="8" xfId="0" applyFont="1" applyFill="1" applyBorder="1" applyAlignment="1">
      <alignment horizontal="center" vertical="center" wrapText="1"/>
    </xf>
    <xf numFmtId="0" fontId="29" fillId="5" borderId="11" xfId="0" applyFont="1" applyFill="1" applyBorder="1" applyAlignment="1">
      <alignment horizontal="center" vertical="center" wrapText="1"/>
    </xf>
    <xf numFmtId="0" fontId="29" fillId="5" borderId="13" xfId="0" applyFont="1" applyFill="1" applyBorder="1" applyAlignment="1">
      <alignment horizontal="center" vertical="center" wrapText="1"/>
    </xf>
    <xf numFmtId="49" fontId="24" fillId="0" borderId="2" xfId="1" applyNumberFormat="1" applyFont="1" applyBorder="1" applyAlignment="1">
      <alignment horizontal="left" vertical="center"/>
    </xf>
    <xf numFmtId="49" fontId="24" fillId="0" borderId="4" xfId="1" applyNumberFormat="1" applyFont="1" applyBorder="1" applyAlignment="1">
      <alignment horizontal="left" vertical="center"/>
    </xf>
    <xf numFmtId="49" fontId="24" fillId="0" borderId="5" xfId="1" applyNumberFormat="1" applyFont="1" applyBorder="1" applyAlignment="1">
      <alignment horizontal="left" vertical="center"/>
    </xf>
    <xf numFmtId="49" fontId="29" fillId="0" borderId="7" xfId="0" applyNumberFormat="1" applyFont="1" applyBorder="1" applyAlignment="1">
      <alignment horizontal="center" vertical="center"/>
    </xf>
    <xf numFmtId="49" fontId="29" fillId="0" borderId="3" xfId="0" applyNumberFormat="1" applyFont="1" applyBorder="1" applyAlignment="1">
      <alignment horizontal="center" vertical="center"/>
    </xf>
    <xf numFmtId="49" fontId="29" fillId="0" borderId="12" xfId="0" applyNumberFormat="1" applyFont="1" applyBorder="1" applyAlignment="1">
      <alignment horizontal="center" vertical="center"/>
    </xf>
    <xf numFmtId="49" fontId="29" fillId="0" borderId="8" xfId="0" applyNumberFormat="1" applyFont="1" applyBorder="1" applyAlignment="1">
      <alignment horizontal="center" vertical="center"/>
    </xf>
    <xf numFmtId="49" fontId="29" fillId="0" borderId="11" xfId="0" applyNumberFormat="1" applyFont="1" applyBorder="1" applyAlignment="1">
      <alignment horizontal="center" vertical="center"/>
    </xf>
    <xf numFmtId="49" fontId="29" fillId="0" borderId="13" xfId="0" applyNumberFormat="1" applyFont="1" applyBorder="1" applyAlignment="1">
      <alignment horizontal="center" vertical="center"/>
    </xf>
    <xf numFmtId="0" fontId="29" fillId="0" borderId="2"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37" fillId="0" borderId="9" xfId="1" applyFont="1" applyBorder="1" applyAlignment="1">
      <alignment horizontal="left" vertical="center" wrapText="1"/>
    </xf>
    <xf numFmtId="0" fontId="37" fillId="0" borderId="0" xfId="1" applyFont="1" applyAlignment="1">
      <alignment horizontal="left" vertical="center" wrapText="1"/>
    </xf>
    <xf numFmtId="0" fontId="29" fillId="0" borderId="10" xfId="0" applyFont="1" applyBorder="1" applyAlignment="1">
      <alignment horizontal="center" vertical="center"/>
    </xf>
    <xf numFmtId="0" fontId="29" fillId="0" borderId="14" xfId="0" applyFont="1" applyBorder="1" applyAlignment="1">
      <alignment horizontal="center" vertical="center"/>
    </xf>
    <xf numFmtId="49" fontId="29" fillId="0" borderId="0" xfId="10" applyNumberFormat="1" applyFont="1" applyAlignment="1">
      <alignment horizontal="center" vertical="center"/>
    </xf>
    <xf numFmtId="49" fontId="29" fillId="0" borderId="16" xfId="10" applyNumberFormat="1" applyFont="1" applyBorder="1" applyAlignment="1">
      <alignment horizontal="center" vertical="center"/>
    </xf>
    <xf numFmtId="49" fontId="29" fillId="0" borderId="11" xfId="10" applyNumberFormat="1" applyFont="1" applyBorder="1" applyAlignment="1">
      <alignment horizontal="center" vertical="center"/>
    </xf>
    <xf numFmtId="49" fontId="29" fillId="0" borderId="13" xfId="10" applyNumberFormat="1" applyFont="1" applyBorder="1" applyAlignment="1">
      <alignment horizontal="center" vertical="center"/>
    </xf>
    <xf numFmtId="0" fontId="29" fillId="5" borderId="4" xfId="0" applyFont="1" applyFill="1" applyBorder="1" applyAlignment="1">
      <alignment horizontal="center" vertical="center" wrapText="1"/>
    </xf>
    <xf numFmtId="0" fontId="29" fillId="5" borderId="5" xfId="0" applyFont="1" applyFill="1" applyBorder="1" applyAlignment="1">
      <alignment horizontal="center" vertical="center" wrapText="1"/>
    </xf>
    <xf numFmtId="0" fontId="29" fillId="5" borderId="2" xfId="0" applyFont="1" applyFill="1" applyBorder="1" applyAlignment="1">
      <alignment horizontal="center" vertical="center" wrapText="1"/>
    </xf>
    <xf numFmtId="0" fontId="29" fillId="0" borderId="7"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0" xfId="0" applyFont="1" applyAlignment="1">
      <alignment horizontal="center" vertical="center" wrapText="1"/>
    </xf>
    <xf numFmtId="0" fontId="29" fillId="0" borderId="16"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13"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14" xfId="0" applyFont="1" applyBorder="1" applyAlignment="1">
      <alignment horizontal="center" vertical="center" wrapText="1"/>
    </xf>
    <xf numFmtId="4" fontId="29" fillId="0" borderId="10" xfId="0" applyNumberFormat="1" applyFont="1" applyBorder="1" applyAlignment="1">
      <alignment horizontal="center" vertical="center" wrapText="1" shrinkToFit="1"/>
    </xf>
    <xf numFmtId="4" fontId="29" fillId="0" borderId="14" xfId="0" applyNumberFormat="1" applyFont="1" applyBorder="1" applyAlignment="1">
      <alignment horizontal="center" vertical="center" wrapText="1" shrinkToFit="1"/>
    </xf>
    <xf numFmtId="49" fontId="29" fillId="5" borderId="6" xfId="0" applyNumberFormat="1" applyFont="1" applyFill="1" applyBorder="1" applyAlignment="1">
      <alignment horizontal="center" vertical="center" shrinkToFit="1"/>
    </xf>
    <xf numFmtId="49" fontId="28" fillId="0" borderId="12" xfId="0" applyNumberFormat="1" applyFont="1" applyBorder="1" applyAlignment="1">
      <alignment vertical="center" wrapText="1" shrinkToFit="1"/>
    </xf>
    <xf numFmtId="49" fontId="28" fillId="0" borderId="13" xfId="0" applyNumberFormat="1" applyFont="1" applyBorder="1" applyAlignment="1">
      <alignment vertical="center" wrapText="1" shrinkToFit="1"/>
    </xf>
    <xf numFmtId="4" fontId="29" fillId="0" borderId="10" xfId="0" applyNumberFormat="1" applyFont="1" applyBorder="1" applyAlignment="1">
      <alignment horizontal="center" vertical="center" wrapText="1"/>
    </xf>
    <xf numFmtId="4" fontId="29" fillId="0" borderId="14" xfId="0" applyNumberFormat="1" applyFont="1" applyBorder="1" applyAlignment="1">
      <alignment horizontal="center" vertical="center" wrapText="1"/>
    </xf>
    <xf numFmtId="0" fontId="4" fillId="0" borderId="0" xfId="1" applyFont="1" applyAlignment="1">
      <alignment horizontal="left"/>
    </xf>
    <xf numFmtId="49" fontId="5" fillId="0" borderId="7" xfId="1" applyNumberFormat="1" applyFont="1" applyBorder="1" applyAlignment="1">
      <alignment horizontal="center" vertical="center" textRotation="90" wrapText="1"/>
    </xf>
    <xf numFmtId="49" fontId="5" fillId="0" borderId="9" xfId="1" applyNumberFormat="1" applyFont="1" applyBorder="1" applyAlignment="1">
      <alignment horizontal="center" vertical="center" textRotation="90" wrapText="1"/>
    </xf>
    <xf numFmtId="49" fontId="5" fillId="0" borderId="8" xfId="1" applyNumberFormat="1" applyFont="1" applyBorder="1" applyAlignment="1">
      <alignment horizontal="center" vertical="center" textRotation="90" wrapText="1"/>
    </xf>
    <xf numFmtId="0" fontId="5" fillId="0" borderId="2" xfId="1" applyFont="1" applyBorder="1" applyAlignment="1">
      <alignment horizontal="center" vertical="center" wrapText="1"/>
    </xf>
    <xf numFmtId="0" fontId="5" fillId="0" borderId="4" xfId="1" applyFont="1" applyBorder="1" applyAlignment="1">
      <alignment horizontal="center" vertical="center" wrapText="1"/>
    </xf>
    <xf numFmtId="0" fontId="5" fillId="0" borderId="5"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horizontal="center" vertical="center" wrapText="1"/>
    </xf>
    <xf numFmtId="49" fontId="5" fillId="0" borderId="7" xfId="1" applyNumberFormat="1" applyFont="1" applyBorder="1" applyAlignment="1">
      <alignment horizontal="center" vertical="center" wrapText="1"/>
    </xf>
    <xf numFmtId="49" fontId="5" fillId="0" borderId="3" xfId="1" applyNumberFormat="1" applyFont="1" applyBorder="1" applyAlignment="1">
      <alignment horizontal="center" vertical="center" wrapText="1"/>
    </xf>
    <xf numFmtId="49" fontId="5" fillId="0" borderId="12" xfId="1" applyNumberFormat="1" applyFont="1" applyBorder="1" applyAlignment="1">
      <alignment horizontal="center" vertical="center" wrapText="1"/>
    </xf>
    <xf numFmtId="49" fontId="5" fillId="0" borderId="8" xfId="1" applyNumberFormat="1" applyFont="1" applyBorder="1" applyAlignment="1">
      <alignment horizontal="center" vertical="center" wrapText="1"/>
    </xf>
    <xf numFmtId="49" fontId="5" fillId="0" borderId="11" xfId="1" applyNumberFormat="1" applyFont="1" applyBorder="1" applyAlignment="1">
      <alignment horizontal="center" vertical="center" wrapText="1"/>
    </xf>
    <xf numFmtId="49" fontId="5" fillId="0" borderId="13" xfId="1" applyNumberFormat="1" applyFont="1" applyBorder="1" applyAlignment="1">
      <alignment horizontal="center" vertical="center" wrapText="1"/>
    </xf>
    <xf numFmtId="0" fontId="11" fillId="0" borderId="0" xfId="1" applyFont="1" applyAlignment="1">
      <alignment horizontal="center" vertical="center" wrapText="1"/>
    </xf>
    <xf numFmtId="0" fontId="0" fillId="0" borderId="0" xfId="0"/>
    <xf numFmtId="0" fontId="10" fillId="0" borderId="0" xfId="1" applyFont="1" applyAlignment="1">
      <alignment horizontal="center" vertical="center" wrapText="1"/>
    </xf>
    <xf numFmtId="0" fontId="10" fillId="0" borderId="0" xfId="1" applyFont="1" applyAlignment="1">
      <alignment horizontal="center" vertical="center"/>
    </xf>
    <xf numFmtId="0" fontId="5" fillId="0" borderId="9" xfId="1" applyFont="1" applyBorder="1" applyAlignment="1">
      <alignment horizontal="center" vertical="center" wrapText="1"/>
    </xf>
    <xf numFmtId="0" fontId="29" fillId="0" borderId="10" xfId="0" applyFont="1" applyBorder="1" applyAlignment="1">
      <alignment horizontal="center" vertical="center" wrapText="1"/>
    </xf>
    <xf numFmtId="0" fontId="29" fillId="0" borderId="14" xfId="0" applyFont="1" applyBorder="1" applyAlignment="1">
      <alignment horizontal="center" vertical="center" wrapText="1"/>
    </xf>
    <xf numFmtId="49" fontId="29" fillId="0" borderId="10" xfId="0" applyNumberFormat="1" applyFont="1" applyBorder="1" applyAlignment="1">
      <alignment horizontal="center" vertical="center" shrinkToFit="1"/>
    </xf>
    <xf numFmtId="49" fontId="29" fillId="0" borderId="14" xfId="0" applyNumberFormat="1" applyFont="1" applyBorder="1" applyAlignment="1">
      <alignment horizontal="center" vertical="center" shrinkToFit="1"/>
    </xf>
    <xf numFmtId="0" fontId="15" fillId="0" borderId="10"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4" xfId="0" applyFont="1" applyBorder="1" applyAlignment="1">
      <alignment horizontal="center" vertical="center" wrapText="1"/>
    </xf>
    <xf numFmtId="0" fontId="16" fillId="0" borderId="15" xfId="0" applyFont="1" applyBorder="1" applyAlignment="1">
      <alignment horizontal="center" vertical="center"/>
    </xf>
    <xf numFmtId="0" fontId="16" fillId="0" borderId="14" xfId="0" applyFont="1" applyBorder="1" applyAlignment="1">
      <alignment horizontal="center" vertical="center"/>
    </xf>
    <xf numFmtId="49" fontId="13" fillId="0" borderId="2" xfId="1" applyNumberFormat="1" applyFont="1" applyBorder="1" applyAlignment="1">
      <alignment horizontal="left" vertical="center"/>
    </xf>
    <xf numFmtId="49" fontId="13" fillId="0" borderId="4" xfId="1" applyNumberFormat="1" applyFont="1" applyBorder="1" applyAlignment="1">
      <alignment horizontal="left" vertical="center"/>
    </xf>
    <xf numFmtId="0" fontId="17" fillId="5" borderId="7" xfId="1" applyFont="1" applyFill="1" applyBorder="1" applyAlignment="1">
      <alignment horizontal="center" vertical="center" wrapText="1"/>
    </xf>
    <xf numFmtId="0" fontId="17" fillId="5" borderId="3" xfId="1" applyFont="1" applyFill="1" applyBorder="1" applyAlignment="1">
      <alignment horizontal="center" vertical="center" wrapText="1"/>
    </xf>
    <xf numFmtId="0" fontId="17" fillId="5" borderId="12" xfId="1" applyFont="1" applyFill="1" applyBorder="1" applyAlignment="1">
      <alignment horizontal="center" vertical="center" wrapText="1"/>
    </xf>
    <xf numFmtId="0" fontId="17" fillId="5" borderId="9" xfId="1" applyFont="1" applyFill="1" applyBorder="1" applyAlignment="1">
      <alignment horizontal="center" vertical="center" wrapText="1"/>
    </xf>
    <xf numFmtId="0" fontId="17" fillId="5" borderId="0" xfId="1" applyFont="1" applyFill="1" applyAlignment="1">
      <alignment horizontal="center" vertical="center" wrapText="1"/>
    </xf>
    <xf numFmtId="0" fontId="17" fillId="5" borderId="16" xfId="1" applyFont="1" applyFill="1" applyBorder="1" applyAlignment="1">
      <alignment horizontal="center" vertical="center" wrapText="1"/>
    </xf>
    <xf numFmtId="0" fontId="17" fillId="5" borderId="8" xfId="1" applyFont="1" applyFill="1" applyBorder="1" applyAlignment="1">
      <alignment horizontal="center" vertical="center" wrapText="1"/>
    </xf>
    <xf numFmtId="0" fontId="17" fillId="5" borderId="11" xfId="1" applyFont="1" applyFill="1" applyBorder="1" applyAlignment="1">
      <alignment horizontal="center" vertical="center" wrapText="1"/>
    </xf>
    <xf numFmtId="0" fontId="17" fillId="5" borderId="13" xfId="1"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5" borderId="0" xfId="0" applyFont="1" applyFill="1" applyAlignment="1">
      <alignment horizontal="center" vertical="center" wrapText="1"/>
    </xf>
    <xf numFmtId="0" fontId="4" fillId="5" borderId="16"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13" xfId="0" applyFont="1" applyFill="1" applyBorder="1" applyAlignment="1">
      <alignment horizontal="center" vertical="center" wrapText="1"/>
    </xf>
    <xf numFmtId="49" fontId="4" fillId="0" borderId="7" xfId="0" applyNumberFormat="1" applyFont="1" applyBorder="1" applyAlignment="1">
      <alignment horizontal="center" vertical="center"/>
    </xf>
    <xf numFmtId="49" fontId="4" fillId="0" borderId="3" xfId="0" applyNumberFormat="1" applyFont="1" applyBorder="1" applyAlignment="1">
      <alignment horizontal="center" vertical="center"/>
    </xf>
    <xf numFmtId="49" fontId="4" fillId="0" borderId="9" xfId="0" applyNumberFormat="1" applyFont="1" applyBorder="1" applyAlignment="1">
      <alignment horizontal="center" vertical="center"/>
    </xf>
    <xf numFmtId="49" fontId="4" fillId="0" borderId="8"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13" xfId="0" applyNumberFormat="1" applyFont="1" applyBorder="1" applyAlignment="1">
      <alignment horizontal="center" vertical="center"/>
    </xf>
    <xf numFmtId="0" fontId="9" fillId="0" borderId="6" xfId="1" applyFont="1" applyBorder="1" applyAlignment="1">
      <alignment horizontal="center" vertical="center" wrapText="1"/>
    </xf>
    <xf numFmtId="0" fontId="9" fillId="0" borderId="2" xfId="1" applyFont="1" applyBorder="1" applyAlignment="1">
      <alignment horizontal="center" vertical="center" wrapText="1"/>
    </xf>
    <xf numFmtId="0" fontId="9" fillId="0" borderId="4" xfId="1" applyFont="1" applyBorder="1" applyAlignment="1">
      <alignment horizontal="center" vertical="center" wrapText="1"/>
    </xf>
    <xf numFmtId="0" fontId="9" fillId="0" borderId="5" xfId="1" applyFont="1" applyBorder="1" applyAlignment="1">
      <alignment horizontal="center" vertical="center" wrapText="1"/>
    </xf>
    <xf numFmtId="49" fontId="29" fillId="0" borderId="14" xfId="0" applyNumberFormat="1" applyFont="1" applyBorder="1" applyAlignment="1">
      <alignment horizontal="center" vertical="center"/>
    </xf>
    <xf numFmtId="49" fontId="29" fillId="0" borderId="2" xfId="0" applyNumberFormat="1" applyFont="1" applyBorder="1" applyAlignment="1">
      <alignment horizontal="center" vertical="center" wrapText="1"/>
    </xf>
    <xf numFmtId="0" fontId="4" fillId="0" borderId="0" xfId="1" applyFont="1" applyAlignment="1">
      <alignment horizontal="center"/>
    </xf>
    <xf numFmtId="0" fontId="29" fillId="0" borderId="10" xfId="0" applyFont="1" applyBorder="1" applyAlignment="1">
      <alignment horizontal="center" vertical="center" shrinkToFit="1"/>
    </xf>
    <xf numFmtId="0" fontId="29" fillId="0" borderId="14" xfId="0" applyFont="1" applyBorder="1" applyAlignment="1">
      <alignment horizontal="center" vertical="center" shrinkToFit="1"/>
    </xf>
    <xf numFmtId="49" fontId="29" fillId="6" borderId="3" xfId="0" applyNumberFormat="1" applyFont="1" applyFill="1" applyBorder="1" applyAlignment="1">
      <alignment horizontal="center" vertical="center"/>
    </xf>
    <xf numFmtId="49" fontId="29" fillId="6" borderId="12" xfId="0" applyNumberFormat="1" applyFont="1" applyFill="1" applyBorder="1" applyAlignment="1">
      <alignment horizontal="center" vertical="center"/>
    </xf>
    <xf numFmtId="49" fontId="28" fillId="6" borderId="0" xfId="0" applyNumberFormat="1" applyFont="1" applyFill="1" applyAlignment="1">
      <alignment horizontal="center" vertical="center"/>
    </xf>
    <xf numFmtId="49" fontId="28" fillId="6" borderId="16" xfId="0" applyNumberFormat="1" applyFont="1" applyFill="1" applyBorder="1" applyAlignment="1">
      <alignment horizontal="center" vertical="center"/>
    </xf>
    <xf numFmtId="49" fontId="5" fillId="0" borderId="7" xfId="1" applyNumberFormat="1" applyFont="1" applyBorder="1" applyAlignment="1">
      <alignment horizontal="center" vertical="center"/>
    </xf>
    <xf numFmtId="49" fontId="5" fillId="0" borderId="3" xfId="1" applyNumberFormat="1" applyFont="1" applyBorder="1" applyAlignment="1">
      <alignment horizontal="center" vertical="center"/>
    </xf>
    <xf numFmtId="49" fontId="5" fillId="0" borderId="12" xfId="1" applyNumberFormat="1" applyFont="1" applyBorder="1" applyAlignment="1">
      <alignment horizontal="center" vertical="center"/>
    </xf>
    <xf numFmtId="49" fontId="5" fillId="0" borderId="9" xfId="1" applyNumberFormat="1" applyFont="1" applyBorder="1" applyAlignment="1">
      <alignment horizontal="center" vertical="center"/>
    </xf>
    <xf numFmtId="49" fontId="5" fillId="0" borderId="16" xfId="1" applyNumberFormat="1" applyFont="1" applyBorder="1" applyAlignment="1">
      <alignment horizontal="center" vertical="center"/>
    </xf>
    <xf numFmtId="49" fontId="5" fillId="0" borderId="8" xfId="1" applyNumberFormat="1" applyFont="1" applyBorder="1" applyAlignment="1">
      <alignment horizontal="center" vertical="center"/>
    </xf>
    <xf numFmtId="49" fontId="5" fillId="0" borderId="11" xfId="1" applyNumberFormat="1" applyFont="1" applyBorder="1" applyAlignment="1">
      <alignment horizontal="center" vertical="center"/>
    </xf>
    <xf numFmtId="49" fontId="5" fillId="0" borderId="13" xfId="1" applyNumberFormat="1" applyFont="1" applyBorder="1" applyAlignment="1">
      <alignment horizontal="center" vertical="center"/>
    </xf>
    <xf numFmtId="49" fontId="29" fillId="0" borderId="6" xfId="13" applyNumberFormat="1" applyFont="1" applyBorder="1" applyAlignment="1">
      <alignment horizontal="center" vertical="center"/>
    </xf>
    <xf numFmtId="0" fontId="29" fillId="0" borderId="7" xfId="13" applyFont="1" applyBorder="1" applyAlignment="1">
      <alignment horizontal="center" vertical="center"/>
    </xf>
    <xf numFmtId="0" fontId="29" fillId="0" borderId="3" xfId="13" applyFont="1" applyBorder="1" applyAlignment="1">
      <alignment horizontal="center" vertical="center"/>
    </xf>
    <xf numFmtId="0" fontId="29" fillId="0" borderId="12" xfId="13" applyFont="1" applyBorder="1" applyAlignment="1">
      <alignment horizontal="center" vertical="center"/>
    </xf>
    <xf numFmtId="0" fontId="29" fillId="0" borderId="8" xfId="13" applyFont="1" applyBorder="1" applyAlignment="1">
      <alignment horizontal="center" vertical="center"/>
    </xf>
    <xf numFmtId="0" fontId="29" fillId="0" borderId="11" xfId="13" applyFont="1" applyBorder="1" applyAlignment="1">
      <alignment horizontal="center" vertical="center"/>
    </xf>
    <xf numFmtId="0" fontId="29" fillId="0" borderId="13" xfId="13" applyFont="1" applyBorder="1" applyAlignment="1">
      <alignment horizontal="center" vertical="center"/>
    </xf>
    <xf numFmtId="0" fontId="28" fillId="0" borderId="12" xfId="0" applyFont="1" applyBorder="1" applyAlignment="1">
      <alignment vertical="center" wrapText="1"/>
    </xf>
    <xf numFmtId="0" fontId="28" fillId="0" borderId="13" xfId="0" applyFont="1" applyBorder="1" applyAlignment="1">
      <alignment vertical="center" wrapText="1"/>
    </xf>
    <xf numFmtId="0" fontId="4" fillId="0" borderId="0" xfId="1" applyFont="1" applyFill="1"/>
    <xf numFmtId="0" fontId="0" fillId="0" borderId="0" xfId="0" applyFill="1"/>
    <xf numFmtId="0" fontId="29" fillId="0" borderId="14" xfId="0" applyFont="1" applyFill="1" applyBorder="1" applyAlignment="1">
      <alignment horizontal="center" vertical="center" wrapText="1"/>
    </xf>
    <xf numFmtId="49" fontId="29" fillId="0" borderId="7" xfId="10" applyNumberFormat="1" applyFont="1" applyBorder="1" applyAlignment="1">
      <alignment horizontal="center" vertical="center"/>
    </xf>
    <xf numFmtId="49" fontId="29" fillId="0" borderId="3" xfId="10" applyNumberFormat="1" applyFont="1" applyBorder="1" applyAlignment="1">
      <alignment horizontal="center" vertical="center"/>
    </xf>
    <xf numFmtId="49" fontId="29" fillId="0" borderId="12" xfId="10" applyNumberFormat="1" applyFont="1" applyBorder="1" applyAlignment="1">
      <alignment horizontal="center" vertical="center"/>
    </xf>
    <xf numFmtId="49" fontId="29" fillId="0" borderId="8" xfId="10" applyNumberFormat="1" applyFont="1" applyBorder="1" applyAlignment="1">
      <alignment horizontal="center" vertical="center"/>
    </xf>
    <xf numFmtId="49" fontId="4" fillId="0" borderId="0" xfId="0" applyNumberFormat="1" applyFont="1" applyBorder="1" applyAlignment="1">
      <alignment horizontal="center" vertical="center"/>
    </xf>
    <xf numFmtId="49" fontId="29" fillId="5" borderId="5" xfId="0" applyNumberFormat="1" applyFont="1" applyFill="1" applyBorder="1" applyAlignment="1">
      <alignment horizontal="center" vertical="center" wrapText="1" shrinkToFit="1"/>
    </xf>
    <xf numFmtId="49" fontId="29" fillId="5" borderId="5" xfId="0" applyNumberFormat="1" applyFont="1" applyFill="1" applyBorder="1" applyAlignment="1">
      <alignment horizontal="center" vertical="center" wrapText="1"/>
    </xf>
    <xf numFmtId="49" fontId="24" fillId="0" borderId="11" xfId="1" applyNumberFormat="1" applyFont="1" applyBorder="1" applyAlignment="1">
      <alignment horizontal="left" vertical="center"/>
    </xf>
    <xf numFmtId="0" fontId="29" fillId="5" borderId="0" xfId="0" applyFont="1" applyFill="1" applyBorder="1" applyAlignment="1">
      <alignment horizontal="center" vertical="center" wrapText="1"/>
    </xf>
    <xf numFmtId="49" fontId="4" fillId="0" borderId="6" xfId="0" applyNumberFormat="1" applyFont="1" applyBorder="1" applyAlignment="1">
      <alignment vertical="center"/>
    </xf>
    <xf numFmtId="49" fontId="24" fillId="0" borderId="8" xfId="1" applyNumberFormat="1" applyFont="1" applyBorder="1" applyAlignment="1">
      <alignment horizontal="left" vertical="center"/>
    </xf>
    <xf numFmtId="49" fontId="5" fillId="0" borderId="0" xfId="1" applyNumberFormat="1" applyFont="1" applyBorder="1" applyAlignment="1">
      <alignment horizontal="center" vertical="center"/>
    </xf>
    <xf numFmtId="49" fontId="29" fillId="0" borderId="0" xfId="10" applyNumberFormat="1" applyFont="1" applyBorder="1" applyAlignment="1">
      <alignment horizontal="center" vertical="center"/>
    </xf>
    <xf numFmtId="49" fontId="29" fillId="5" borderId="10" xfId="10" applyNumberFormat="1" applyFont="1" applyFill="1" applyBorder="1" applyAlignment="1">
      <alignment horizontal="center" vertical="center" wrapText="1"/>
    </xf>
    <xf numFmtId="49" fontId="29" fillId="0" borderId="10" xfId="0" applyNumberFormat="1" applyFont="1" applyBorder="1" applyAlignment="1">
      <alignment vertical="center"/>
    </xf>
  </cellXfs>
  <cellStyles count="14">
    <cellStyle name="Гиперссылка" xfId="11" builtinId="8"/>
    <cellStyle name="Гиперссылка 2" xfId="5" xr:uid="{00000000-0005-0000-0000-000000000000}"/>
    <cellStyle name="Обычный" xfId="0" builtinId="0"/>
    <cellStyle name="Обычный 2" xfId="2" xr:uid="{00000000-0005-0000-0000-000002000000}"/>
    <cellStyle name="Обычный 3" xfId="1" xr:uid="{00000000-0005-0000-0000-000003000000}"/>
    <cellStyle name="Обычный 3 2" xfId="6" xr:uid="{00000000-0005-0000-0000-000004000000}"/>
    <cellStyle name="Обычный 4 4" xfId="13" xr:uid="{0AF4C365-E047-488C-A3E2-C7A2D176BB31}"/>
    <cellStyle name="Обычный 6" xfId="10" xr:uid="{7041D0F5-BC4E-43B0-A61A-0099D617EF3A}"/>
    <cellStyle name="Плохой 2" xfId="4" xr:uid="{00000000-0005-0000-0000-000005000000}"/>
    <cellStyle name="Примечание 2" xfId="3" xr:uid="{00000000-0005-0000-0000-000006000000}"/>
    <cellStyle name="Финансовый" xfId="9" builtinId="3"/>
    <cellStyle name="Финансовый 2" xfId="7" xr:uid="{00000000-0005-0000-0000-000007000000}"/>
    <cellStyle name="Финансовый 3" xfId="8" xr:uid="{00000000-0005-0000-0000-000008000000}"/>
    <cellStyle name="Финансовый 4" xfId="12" xr:uid="{73F0783A-52E2-46E8-9C0B-F379FAB1FD3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Desktop/2024/&#1055;&#1083;&#1072;&#1085;%20&#1079;&#1072;&#1082;&#1091;&#1087;&#1086;&#1082;%202024/Users/Sp_zak/Downloads/&#1043;&#1054;&#1040;&#1059;&#1057;&#1054;&#1053;%20&#1050;&#1086;&#1074;&#1076;&#1086;&#1088;&#1089;&#1082;&#1080;&#1081;%20&#1050;&#1062;&#1057;&#1054;&#1053;-&#1055;&#1088;&#1080;&#1083;&#1086;&#1078;&#1077;&#1085;&#1080;&#1077;%20&#8470;%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22"/>
    </sheetNames>
    <sheetDataSet>
      <sheetData sheetId="0" refreshError="1">
        <row r="10">
          <cell r="B10" t="str">
            <v>22.29.25.000</v>
          </cell>
        </row>
        <row r="18">
          <cell r="B18" t="str">
            <v>32.99.12.130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45"/>
  <sheetViews>
    <sheetView tabSelected="1" topLeftCell="A126" zoomScale="86" zoomScaleNormal="86" workbookViewId="0">
      <selection activeCell="A110" sqref="A110:F113"/>
    </sheetView>
  </sheetViews>
  <sheetFormatPr defaultRowHeight="15" x14ac:dyDescent="0.25"/>
  <cols>
    <col min="1" max="1" width="4.85546875" customWidth="1"/>
    <col min="3" max="4" width="11.7109375" customWidth="1"/>
    <col min="5" max="5" width="9.5703125" customWidth="1"/>
    <col min="6" max="6" width="13.5703125" customWidth="1"/>
    <col min="8" max="8" width="14.42578125" customWidth="1"/>
    <col min="9" max="9" width="23.42578125" customWidth="1"/>
    <col min="10" max="10" width="29.42578125" customWidth="1"/>
    <col min="13" max="13" width="9.42578125" bestFit="1" customWidth="1"/>
    <col min="14" max="14" width="13.5703125" bestFit="1" customWidth="1"/>
    <col min="16" max="16" width="12" customWidth="1"/>
    <col min="17" max="17" width="11.42578125" customWidth="1"/>
    <col min="19" max="19" width="10.85546875" customWidth="1"/>
    <col min="20" max="20" width="12.7109375" customWidth="1"/>
    <col min="21" max="21" width="16.7109375" customWidth="1"/>
    <col min="22" max="22" width="16.28515625" customWidth="1"/>
  </cols>
  <sheetData>
    <row r="1" spans="1:22" x14ac:dyDescent="0.25">
      <c r="A1" s="1"/>
      <c r="B1" s="1"/>
      <c r="C1" s="1"/>
      <c r="D1" s="1"/>
      <c r="E1" s="1"/>
      <c r="F1" s="1"/>
      <c r="G1" s="1"/>
      <c r="H1" s="1"/>
      <c r="I1" s="1"/>
      <c r="J1" s="1"/>
      <c r="K1" s="1"/>
      <c r="L1" s="1"/>
      <c r="M1" s="1"/>
      <c r="N1" s="1"/>
      <c r="O1" s="1"/>
      <c r="P1" s="1"/>
      <c r="Q1" s="260" t="s">
        <v>41</v>
      </c>
      <c r="R1" s="260"/>
    </row>
    <row r="2" spans="1:22" x14ac:dyDescent="0.25">
      <c r="A2" s="1"/>
      <c r="B2" s="1"/>
      <c r="C2" s="1"/>
      <c r="D2" s="1"/>
      <c r="E2" s="1"/>
      <c r="F2" s="1"/>
      <c r="G2" s="1"/>
      <c r="H2" s="1"/>
      <c r="I2" s="1"/>
      <c r="J2" s="1"/>
      <c r="K2" s="1"/>
      <c r="L2" s="1"/>
      <c r="M2" s="1"/>
      <c r="N2" s="1"/>
      <c r="O2" s="1"/>
      <c r="P2" s="1"/>
      <c r="Q2" s="345" t="s">
        <v>405</v>
      </c>
      <c r="R2" s="345"/>
      <c r="S2" s="346"/>
      <c r="T2" s="346"/>
    </row>
    <row r="3" spans="1:22" x14ac:dyDescent="0.25">
      <c r="A3" s="2"/>
      <c r="B3" s="2"/>
      <c r="C3" s="2"/>
      <c r="D3" s="2"/>
      <c r="E3" s="2"/>
      <c r="F3" s="2"/>
      <c r="G3" s="2"/>
      <c r="H3" s="2"/>
      <c r="I3" s="2"/>
      <c r="J3" s="2"/>
      <c r="K3" s="2"/>
      <c r="L3" s="2"/>
      <c r="M3" s="2"/>
      <c r="N3" s="2"/>
      <c r="O3" s="2"/>
      <c r="P3" s="2"/>
      <c r="Q3" s="260" t="s">
        <v>406</v>
      </c>
      <c r="R3" s="260"/>
      <c r="S3" s="260"/>
      <c r="T3" s="260"/>
    </row>
    <row r="4" spans="1:22" ht="24.75" customHeight="1" x14ac:dyDescent="0.25">
      <c r="A4" s="2"/>
      <c r="B4" s="2"/>
      <c r="C4" s="2"/>
      <c r="D4" s="2"/>
      <c r="E4" s="2"/>
      <c r="F4" s="2"/>
      <c r="G4" s="2"/>
      <c r="H4" s="2"/>
      <c r="I4" s="2"/>
      <c r="J4" s="2"/>
      <c r="K4" s="2"/>
      <c r="L4" s="2"/>
      <c r="M4" s="2"/>
      <c r="N4" s="2"/>
      <c r="O4" s="2"/>
      <c r="P4" s="2"/>
      <c r="Q4" s="321"/>
      <c r="R4" s="321"/>
      <c r="S4" s="321"/>
    </row>
    <row r="5" spans="1:22" ht="38.25" customHeight="1" x14ac:dyDescent="0.25">
      <c r="A5" s="277" t="s">
        <v>42</v>
      </c>
      <c r="B5" s="278"/>
      <c r="C5" s="278"/>
      <c r="D5" s="278"/>
      <c r="E5" s="278"/>
      <c r="F5" s="278"/>
      <c r="G5" s="278"/>
      <c r="H5" s="278"/>
      <c r="I5" s="278"/>
      <c r="J5" s="278"/>
      <c r="K5" s="278"/>
      <c r="L5" s="278"/>
      <c r="M5" s="278"/>
      <c r="N5" s="278"/>
      <c r="O5" s="278"/>
      <c r="P5" s="278"/>
      <c r="Q5" s="278"/>
      <c r="R5" s="278"/>
      <c r="S5" s="278"/>
      <c r="T5" s="278"/>
      <c r="U5" s="276"/>
      <c r="V5" s="276"/>
    </row>
    <row r="6" spans="1:22" ht="15.75" x14ac:dyDescent="0.25">
      <c r="A6" s="275" t="s">
        <v>48</v>
      </c>
      <c r="B6" s="275"/>
      <c r="C6" s="275"/>
      <c r="D6" s="275"/>
      <c r="E6" s="275"/>
      <c r="F6" s="275"/>
      <c r="G6" s="275"/>
      <c r="H6" s="275"/>
      <c r="I6" s="275"/>
      <c r="J6" s="275"/>
      <c r="K6" s="275"/>
      <c r="L6" s="275"/>
      <c r="M6" s="275"/>
      <c r="N6" s="275"/>
      <c r="O6" s="275"/>
      <c r="P6" s="275"/>
      <c r="Q6" s="275"/>
      <c r="R6" s="275"/>
      <c r="S6" s="275"/>
      <c r="T6" s="275"/>
      <c r="U6" s="276"/>
      <c r="V6" s="276"/>
    </row>
    <row r="7" spans="1:22" x14ac:dyDescent="0.25">
      <c r="A7" s="2"/>
      <c r="B7" s="2"/>
      <c r="C7" s="2"/>
      <c r="D7" s="2"/>
      <c r="E7" s="2"/>
      <c r="F7" s="2"/>
      <c r="G7" s="2"/>
      <c r="H7" s="2"/>
      <c r="I7" s="2"/>
      <c r="J7" s="2"/>
      <c r="K7" s="1"/>
      <c r="L7" s="1"/>
      <c r="M7" s="1"/>
      <c r="N7" s="1"/>
      <c r="O7" s="1"/>
      <c r="P7" s="1"/>
      <c r="Q7" s="1"/>
      <c r="R7" s="1"/>
      <c r="S7" s="1"/>
      <c r="T7" s="1"/>
    </row>
    <row r="8" spans="1:22" ht="15" customHeight="1" x14ac:dyDescent="0.25">
      <c r="A8" s="261" t="s">
        <v>0</v>
      </c>
      <c r="B8" s="269" t="s">
        <v>1</v>
      </c>
      <c r="C8" s="270"/>
      <c r="D8" s="270"/>
      <c r="E8" s="270"/>
      <c r="F8" s="271"/>
      <c r="G8" s="261" t="s">
        <v>2</v>
      </c>
      <c r="H8" s="261" t="s">
        <v>3</v>
      </c>
      <c r="I8" s="264" t="s">
        <v>4</v>
      </c>
      <c r="J8" s="265"/>
      <c r="K8" s="265"/>
      <c r="L8" s="265"/>
      <c r="M8" s="265"/>
      <c r="N8" s="265"/>
      <c r="O8" s="265"/>
      <c r="P8" s="265"/>
      <c r="Q8" s="265"/>
      <c r="R8" s="266"/>
      <c r="S8" s="267" t="s">
        <v>5</v>
      </c>
      <c r="T8" s="264" t="s">
        <v>6</v>
      </c>
      <c r="U8" s="284" t="s">
        <v>35</v>
      </c>
      <c r="V8" s="284" t="s">
        <v>36</v>
      </c>
    </row>
    <row r="9" spans="1:22" ht="42" customHeight="1" x14ac:dyDescent="0.25">
      <c r="A9" s="262"/>
      <c r="B9" s="272"/>
      <c r="C9" s="273"/>
      <c r="D9" s="273"/>
      <c r="E9" s="273"/>
      <c r="F9" s="274"/>
      <c r="G9" s="262"/>
      <c r="H9" s="262"/>
      <c r="I9" s="267" t="s">
        <v>7</v>
      </c>
      <c r="J9" s="267" t="s">
        <v>8</v>
      </c>
      <c r="K9" s="264" t="s">
        <v>9</v>
      </c>
      <c r="L9" s="265"/>
      <c r="M9" s="267" t="s">
        <v>10</v>
      </c>
      <c r="N9" s="264" t="s">
        <v>11</v>
      </c>
      <c r="O9" s="266"/>
      <c r="P9" s="267" t="s">
        <v>12</v>
      </c>
      <c r="Q9" s="264" t="s">
        <v>13</v>
      </c>
      <c r="R9" s="266"/>
      <c r="S9" s="279"/>
      <c r="T9" s="264"/>
      <c r="U9" s="285"/>
      <c r="V9" s="287"/>
    </row>
    <row r="10" spans="1:22" ht="107.25" customHeight="1" x14ac:dyDescent="0.25">
      <c r="A10" s="263"/>
      <c r="B10" s="5" t="s">
        <v>14</v>
      </c>
      <c r="C10" s="5" t="s">
        <v>15</v>
      </c>
      <c r="D10" s="5" t="s">
        <v>16</v>
      </c>
      <c r="E10" s="5" t="s">
        <v>17</v>
      </c>
      <c r="F10" s="6" t="s">
        <v>18</v>
      </c>
      <c r="G10" s="263"/>
      <c r="H10" s="263"/>
      <c r="I10" s="268"/>
      <c r="J10" s="268"/>
      <c r="K10" s="7" t="s">
        <v>19</v>
      </c>
      <c r="L10" s="7" t="s">
        <v>20</v>
      </c>
      <c r="M10" s="268"/>
      <c r="N10" s="7" t="s">
        <v>21</v>
      </c>
      <c r="O10" s="7" t="s">
        <v>20</v>
      </c>
      <c r="P10" s="268"/>
      <c r="Q10" s="8" t="s">
        <v>22</v>
      </c>
      <c r="R10" s="8" t="s">
        <v>23</v>
      </c>
      <c r="S10" s="268"/>
      <c r="T10" s="4" t="s">
        <v>24</v>
      </c>
      <c r="U10" s="286"/>
      <c r="V10" s="288"/>
    </row>
    <row r="11" spans="1:22" x14ac:dyDescent="0.25">
      <c r="A11" s="9" t="s">
        <v>25</v>
      </c>
      <c r="B11" s="9" t="s">
        <v>26</v>
      </c>
      <c r="C11" s="9" t="s">
        <v>27</v>
      </c>
      <c r="D11" s="9" t="s">
        <v>28</v>
      </c>
      <c r="E11" s="9" t="s">
        <v>29</v>
      </c>
      <c r="F11" s="9" t="s">
        <v>30</v>
      </c>
      <c r="G11" s="10" t="s">
        <v>31</v>
      </c>
      <c r="H11" s="9" t="s">
        <v>32</v>
      </c>
      <c r="I11" s="11">
        <v>9</v>
      </c>
      <c r="J11" s="12">
        <v>10</v>
      </c>
      <c r="K11" s="12">
        <v>11</v>
      </c>
      <c r="L11" s="12">
        <v>12</v>
      </c>
      <c r="M11" s="12">
        <v>13</v>
      </c>
      <c r="N11" s="11">
        <v>14</v>
      </c>
      <c r="O11" s="11">
        <v>15</v>
      </c>
      <c r="P11" s="11">
        <v>16</v>
      </c>
      <c r="Q11" s="11">
        <v>17</v>
      </c>
      <c r="R11" s="11">
        <v>18</v>
      </c>
      <c r="S11" s="13">
        <v>19</v>
      </c>
      <c r="T11" s="13">
        <v>20</v>
      </c>
      <c r="U11" s="17">
        <v>21</v>
      </c>
      <c r="V11" s="17">
        <v>22</v>
      </c>
    </row>
    <row r="12" spans="1:22" x14ac:dyDescent="0.25">
      <c r="A12" s="289" t="s">
        <v>131</v>
      </c>
      <c r="B12" s="290"/>
      <c r="C12" s="290"/>
      <c r="D12" s="290"/>
      <c r="E12" s="290"/>
      <c r="F12" s="290"/>
      <c r="G12" s="290"/>
      <c r="H12" s="290"/>
      <c r="I12" s="290"/>
      <c r="J12" s="290"/>
      <c r="K12" s="290"/>
      <c r="L12" s="290"/>
      <c r="M12" s="290"/>
      <c r="N12" s="290"/>
      <c r="O12" s="290"/>
      <c r="P12" s="290"/>
      <c r="Q12" s="290"/>
      <c r="R12" s="290"/>
      <c r="S12" s="290"/>
      <c r="T12" s="290"/>
      <c r="U12" s="16"/>
      <c r="V12" s="16"/>
    </row>
    <row r="13" spans="1:22" ht="124.5" customHeight="1" x14ac:dyDescent="0.25">
      <c r="A13" s="93"/>
      <c r="B13" s="64">
        <v>803</v>
      </c>
      <c r="C13" s="64">
        <v>1002</v>
      </c>
      <c r="D13" s="65" t="s">
        <v>49</v>
      </c>
      <c r="E13" s="64">
        <v>244</v>
      </c>
      <c r="F13" s="66" t="s">
        <v>50</v>
      </c>
      <c r="G13" s="67" t="s">
        <v>98</v>
      </c>
      <c r="H13" s="68" t="s">
        <v>99</v>
      </c>
      <c r="I13" s="69" t="s">
        <v>100</v>
      </c>
      <c r="J13" s="70" t="s">
        <v>96</v>
      </c>
      <c r="K13" s="71" t="s">
        <v>33</v>
      </c>
      <c r="L13" s="71" t="s">
        <v>33</v>
      </c>
      <c r="M13" s="71">
        <v>62</v>
      </c>
      <c r="N13" s="68">
        <v>47203501000</v>
      </c>
      <c r="O13" s="68" t="s">
        <v>54</v>
      </c>
      <c r="P13" s="72">
        <v>125000</v>
      </c>
      <c r="Q13" s="65" t="s">
        <v>104</v>
      </c>
      <c r="R13" s="65" t="s">
        <v>187</v>
      </c>
      <c r="S13" s="48" t="s">
        <v>188</v>
      </c>
      <c r="T13" s="68" t="s">
        <v>242</v>
      </c>
      <c r="U13" s="73" t="s">
        <v>56</v>
      </c>
      <c r="V13" s="73" t="s">
        <v>56</v>
      </c>
    </row>
    <row r="14" spans="1:22" ht="101.25" customHeight="1" x14ac:dyDescent="0.25">
      <c r="A14" s="348"/>
      <c r="B14" s="349"/>
      <c r="C14" s="349"/>
      <c r="D14" s="349"/>
      <c r="E14" s="349"/>
      <c r="F14" s="350"/>
      <c r="G14" s="74" t="s">
        <v>98</v>
      </c>
      <c r="H14" s="75" t="s">
        <v>99</v>
      </c>
      <c r="I14" s="76" t="s">
        <v>101</v>
      </c>
      <c r="J14" s="175" t="s">
        <v>229</v>
      </c>
      <c r="K14" s="77">
        <v>778</v>
      </c>
      <c r="L14" s="78" t="s">
        <v>102</v>
      </c>
      <c r="M14" s="79">
        <v>25</v>
      </c>
      <c r="N14" s="239" t="s">
        <v>33</v>
      </c>
      <c r="O14" s="239"/>
      <c r="P14" s="239"/>
      <c r="Q14" s="239"/>
      <c r="R14" s="239"/>
      <c r="S14" s="239"/>
      <c r="T14" s="239"/>
      <c r="U14" s="239"/>
      <c r="V14" s="240"/>
    </row>
    <row r="15" spans="1:22" ht="78.75" customHeight="1" x14ac:dyDescent="0.25">
      <c r="A15" s="351"/>
      <c r="B15" s="237"/>
      <c r="C15" s="237"/>
      <c r="D15" s="237"/>
      <c r="E15" s="237"/>
      <c r="F15" s="238"/>
      <c r="G15" s="74" t="s">
        <v>98</v>
      </c>
      <c r="H15" s="75" t="s">
        <v>99</v>
      </c>
      <c r="I15" s="76" t="s">
        <v>103</v>
      </c>
      <c r="J15" s="176" t="s">
        <v>385</v>
      </c>
      <c r="K15" s="46">
        <v>778</v>
      </c>
      <c r="L15" s="78" t="s">
        <v>102</v>
      </c>
      <c r="M15" s="79">
        <v>37</v>
      </c>
      <c r="N15" s="241" t="s">
        <v>33</v>
      </c>
      <c r="O15" s="239"/>
      <c r="P15" s="239"/>
      <c r="Q15" s="239"/>
      <c r="R15" s="239"/>
      <c r="S15" s="239"/>
      <c r="T15" s="239"/>
      <c r="U15" s="239"/>
      <c r="V15" s="240"/>
    </row>
    <row r="16" spans="1:22" ht="151.5" customHeight="1" x14ac:dyDescent="0.25">
      <c r="A16" s="34" t="s">
        <v>26</v>
      </c>
      <c r="B16" s="28">
        <v>803</v>
      </c>
      <c r="C16" s="28">
        <v>1002</v>
      </c>
      <c r="D16" s="29" t="s">
        <v>49</v>
      </c>
      <c r="E16" s="28">
        <v>244</v>
      </c>
      <c r="F16" s="30" t="s">
        <v>50</v>
      </c>
      <c r="G16" s="31"/>
      <c r="H16" s="32"/>
      <c r="I16" s="36" t="s">
        <v>51</v>
      </c>
      <c r="J16" s="35" t="s">
        <v>52</v>
      </c>
      <c r="K16" s="49">
        <v>796</v>
      </c>
      <c r="L16" s="49" t="s">
        <v>53</v>
      </c>
      <c r="M16" s="49">
        <v>3514</v>
      </c>
      <c r="N16" s="50">
        <v>47203501000</v>
      </c>
      <c r="O16" s="51" t="s">
        <v>54</v>
      </c>
      <c r="P16" s="52">
        <v>100100</v>
      </c>
      <c r="Q16" s="53" t="s">
        <v>57</v>
      </c>
      <c r="R16" s="54" t="s">
        <v>97</v>
      </c>
      <c r="S16" s="48" t="s">
        <v>130</v>
      </c>
      <c r="T16" s="48" t="s">
        <v>55</v>
      </c>
      <c r="U16" s="33" t="s">
        <v>56</v>
      </c>
      <c r="V16" s="33" t="s">
        <v>56</v>
      </c>
    </row>
    <row r="17" spans="1:22" ht="67.5" customHeight="1" x14ac:dyDescent="0.25">
      <c r="A17" s="309" t="s">
        <v>33</v>
      </c>
      <c r="B17" s="310"/>
      <c r="C17" s="310"/>
      <c r="D17" s="310"/>
      <c r="E17" s="310"/>
      <c r="F17" s="208"/>
      <c r="G17" s="41" t="s">
        <v>58</v>
      </c>
      <c r="H17" s="42" t="s">
        <v>59</v>
      </c>
      <c r="I17" s="38" t="s">
        <v>60</v>
      </c>
      <c r="J17" s="37" t="s">
        <v>61</v>
      </c>
      <c r="K17" s="43">
        <v>778</v>
      </c>
      <c r="L17" s="44" t="s">
        <v>62</v>
      </c>
      <c r="M17" s="44">
        <v>230</v>
      </c>
      <c r="N17" s="300" t="s">
        <v>33</v>
      </c>
      <c r="O17" s="301"/>
      <c r="P17" s="301"/>
      <c r="Q17" s="301"/>
      <c r="R17" s="301"/>
      <c r="S17" s="301"/>
      <c r="T17" s="301"/>
      <c r="U17" s="301"/>
      <c r="V17" s="302"/>
    </row>
    <row r="18" spans="1:22" ht="45" x14ac:dyDescent="0.25">
      <c r="A18" s="311"/>
      <c r="B18" s="352"/>
      <c r="C18" s="352"/>
      <c r="D18" s="352"/>
      <c r="E18" s="352"/>
      <c r="F18" s="209"/>
      <c r="G18" s="45" t="s">
        <v>58</v>
      </c>
      <c r="H18" s="42" t="s">
        <v>63</v>
      </c>
      <c r="I18" s="38" t="s">
        <v>64</v>
      </c>
      <c r="J18" s="37" t="s">
        <v>65</v>
      </c>
      <c r="K18" s="43">
        <v>796</v>
      </c>
      <c r="L18" s="44" t="s">
        <v>53</v>
      </c>
      <c r="M18" s="44">
        <v>20</v>
      </c>
      <c r="N18" s="303"/>
      <c r="O18" s="304"/>
      <c r="P18" s="304"/>
      <c r="Q18" s="304"/>
      <c r="R18" s="304"/>
      <c r="S18" s="304"/>
      <c r="T18" s="304"/>
      <c r="U18" s="304"/>
      <c r="V18" s="305"/>
    </row>
    <row r="19" spans="1:22" ht="33.75" customHeight="1" x14ac:dyDescent="0.25">
      <c r="A19" s="311"/>
      <c r="B19" s="352"/>
      <c r="C19" s="352"/>
      <c r="D19" s="352"/>
      <c r="E19" s="352"/>
      <c r="F19" s="209"/>
      <c r="G19" s="45" t="s">
        <v>58</v>
      </c>
      <c r="H19" s="46" t="s">
        <v>66</v>
      </c>
      <c r="I19" s="38" t="s">
        <v>67</v>
      </c>
      <c r="J19" s="37" t="s">
        <v>68</v>
      </c>
      <c r="K19" s="43">
        <v>796</v>
      </c>
      <c r="L19" s="44" t="s">
        <v>53</v>
      </c>
      <c r="M19" s="44">
        <v>10</v>
      </c>
      <c r="N19" s="303"/>
      <c r="O19" s="304"/>
      <c r="P19" s="304"/>
      <c r="Q19" s="304"/>
      <c r="R19" s="304"/>
      <c r="S19" s="304"/>
      <c r="T19" s="304"/>
      <c r="U19" s="304"/>
      <c r="V19" s="305"/>
    </row>
    <row r="20" spans="1:22" ht="33.75" customHeight="1" x14ac:dyDescent="0.25">
      <c r="A20" s="311"/>
      <c r="B20" s="352"/>
      <c r="C20" s="352"/>
      <c r="D20" s="352"/>
      <c r="E20" s="352"/>
      <c r="F20" s="209"/>
      <c r="G20" s="45" t="s">
        <v>69</v>
      </c>
      <c r="H20" s="42" t="s">
        <v>70</v>
      </c>
      <c r="I20" s="39" t="s">
        <v>71</v>
      </c>
      <c r="J20" s="40" t="s">
        <v>72</v>
      </c>
      <c r="K20" s="44">
        <v>796</v>
      </c>
      <c r="L20" s="44" t="s">
        <v>53</v>
      </c>
      <c r="M20" s="44">
        <v>2</v>
      </c>
      <c r="N20" s="303"/>
      <c r="O20" s="304"/>
      <c r="P20" s="304"/>
      <c r="Q20" s="304"/>
      <c r="R20" s="304"/>
      <c r="S20" s="304"/>
      <c r="T20" s="304"/>
      <c r="U20" s="304"/>
      <c r="V20" s="305"/>
    </row>
    <row r="21" spans="1:22" ht="22.5" x14ac:dyDescent="0.25">
      <c r="A21" s="311"/>
      <c r="B21" s="352"/>
      <c r="C21" s="352"/>
      <c r="D21" s="352"/>
      <c r="E21" s="352"/>
      <c r="F21" s="209"/>
      <c r="G21" s="45" t="s">
        <v>69</v>
      </c>
      <c r="H21" s="42" t="s">
        <v>73</v>
      </c>
      <c r="I21" s="187" t="s">
        <v>74</v>
      </c>
      <c r="J21" s="47" t="s">
        <v>81</v>
      </c>
      <c r="K21" s="44">
        <v>796</v>
      </c>
      <c r="L21" s="44" t="s">
        <v>53</v>
      </c>
      <c r="M21" s="44">
        <v>60</v>
      </c>
      <c r="N21" s="303"/>
      <c r="O21" s="304"/>
      <c r="P21" s="304"/>
      <c r="Q21" s="304"/>
      <c r="R21" s="304"/>
      <c r="S21" s="304"/>
      <c r="T21" s="304"/>
      <c r="U21" s="304"/>
      <c r="V21" s="305"/>
    </row>
    <row r="22" spans="1:22" ht="48.75" customHeight="1" x14ac:dyDescent="0.25">
      <c r="A22" s="311"/>
      <c r="B22" s="352"/>
      <c r="C22" s="352"/>
      <c r="D22" s="352"/>
      <c r="E22" s="352"/>
      <c r="F22" s="209"/>
      <c r="G22" s="45" t="s">
        <v>58</v>
      </c>
      <c r="H22" s="42" t="s">
        <v>75</v>
      </c>
      <c r="I22" s="38" t="s">
        <v>76</v>
      </c>
      <c r="J22" s="48" t="s">
        <v>77</v>
      </c>
      <c r="K22" s="43">
        <v>796</v>
      </c>
      <c r="L22" s="44" t="s">
        <v>53</v>
      </c>
      <c r="M22" s="44">
        <v>2</v>
      </c>
      <c r="N22" s="303"/>
      <c r="O22" s="304"/>
      <c r="P22" s="304"/>
      <c r="Q22" s="304"/>
      <c r="R22" s="304"/>
      <c r="S22" s="304"/>
      <c r="T22" s="304"/>
      <c r="U22" s="304"/>
      <c r="V22" s="305"/>
    </row>
    <row r="23" spans="1:22" ht="45" customHeight="1" x14ac:dyDescent="0.25">
      <c r="A23" s="311"/>
      <c r="B23" s="352"/>
      <c r="C23" s="352"/>
      <c r="D23" s="352"/>
      <c r="E23" s="352"/>
      <c r="F23" s="209"/>
      <c r="G23" s="45" t="s">
        <v>69</v>
      </c>
      <c r="H23" s="42" t="s">
        <v>78</v>
      </c>
      <c r="I23" s="39" t="s">
        <v>79</v>
      </c>
      <c r="J23" s="35" t="s">
        <v>80</v>
      </c>
      <c r="K23" s="43">
        <v>796</v>
      </c>
      <c r="L23" s="44" t="s">
        <v>53</v>
      </c>
      <c r="M23" s="44">
        <v>20</v>
      </c>
      <c r="N23" s="303"/>
      <c r="O23" s="304"/>
      <c r="P23" s="304"/>
      <c r="Q23" s="304"/>
      <c r="R23" s="304"/>
      <c r="S23" s="304"/>
      <c r="T23" s="304"/>
      <c r="U23" s="304"/>
      <c r="V23" s="305"/>
    </row>
    <row r="24" spans="1:22" ht="22.5" x14ac:dyDescent="0.25">
      <c r="A24" s="311"/>
      <c r="B24" s="352"/>
      <c r="C24" s="352"/>
      <c r="D24" s="352"/>
      <c r="E24" s="352"/>
      <c r="F24" s="209"/>
      <c r="G24" s="45" t="s">
        <v>58</v>
      </c>
      <c r="H24" s="42" t="s">
        <v>83</v>
      </c>
      <c r="I24" s="38" t="s">
        <v>84</v>
      </c>
      <c r="J24" s="37" t="s">
        <v>85</v>
      </c>
      <c r="K24" s="43">
        <v>796</v>
      </c>
      <c r="L24" s="44" t="s">
        <v>53</v>
      </c>
      <c r="M24" s="44">
        <v>20</v>
      </c>
      <c r="N24" s="303"/>
      <c r="O24" s="304"/>
      <c r="P24" s="304"/>
      <c r="Q24" s="304"/>
      <c r="R24" s="304"/>
      <c r="S24" s="304"/>
      <c r="T24" s="304"/>
      <c r="U24" s="304"/>
      <c r="V24" s="305"/>
    </row>
    <row r="25" spans="1:22" ht="33.75" customHeight="1" x14ac:dyDescent="0.25">
      <c r="A25" s="311"/>
      <c r="B25" s="352"/>
      <c r="C25" s="352"/>
      <c r="D25" s="352"/>
      <c r="E25" s="352"/>
      <c r="F25" s="209"/>
      <c r="G25" s="45" t="s">
        <v>58</v>
      </c>
      <c r="H25" s="42" t="s">
        <v>83</v>
      </c>
      <c r="I25" s="38" t="s">
        <v>87</v>
      </c>
      <c r="J25" s="56" t="s">
        <v>86</v>
      </c>
      <c r="K25" s="43">
        <v>796</v>
      </c>
      <c r="L25" s="44" t="s">
        <v>53</v>
      </c>
      <c r="M25" s="44">
        <v>60</v>
      </c>
      <c r="N25" s="303"/>
      <c r="O25" s="304"/>
      <c r="P25" s="304"/>
      <c r="Q25" s="304"/>
      <c r="R25" s="304"/>
      <c r="S25" s="304"/>
      <c r="T25" s="304"/>
      <c r="U25" s="304"/>
      <c r="V25" s="305"/>
    </row>
    <row r="26" spans="1:22" ht="45" x14ac:dyDescent="0.25">
      <c r="A26" s="311"/>
      <c r="B26" s="352"/>
      <c r="C26" s="352"/>
      <c r="D26" s="352"/>
      <c r="E26" s="352"/>
      <c r="F26" s="209"/>
      <c r="G26" s="45" t="s">
        <v>58</v>
      </c>
      <c r="H26" s="42" t="str">
        <f>'[1]2022'!B18</f>
        <v>32.99.12.130</v>
      </c>
      <c r="I26" s="38" t="s">
        <v>89</v>
      </c>
      <c r="J26" s="37" t="s">
        <v>88</v>
      </c>
      <c r="K26" s="43">
        <v>778</v>
      </c>
      <c r="L26" s="44" t="s">
        <v>62</v>
      </c>
      <c r="M26" s="44">
        <v>4</v>
      </c>
      <c r="N26" s="303"/>
      <c r="O26" s="304"/>
      <c r="P26" s="304"/>
      <c r="Q26" s="304"/>
      <c r="R26" s="304"/>
      <c r="S26" s="304"/>
      <c r="T26" s="304"/>
      <c r="U26" s="304"/>
      <c r="V26" s="305"/>
    </row>
    <row r="27" spans="1:22" ht="71.25" customHeight="1" x14ac:dyDescent="0.25">
      <c r="A27" s="312"/>
      <c r="B27" s="313"/>
      <c r="C27" s="313"/>
      <c r="D27" s="313"/>
      <c r="E27" s="313"/>
      <c r="F27" s="314"/>
      <c r="G27" s="45" t="s">
        <v>58</v>
      </c>
      <c r="H27" s="42" t="s">
        <v>78</v>
      </c>
      <c r="I27" s="38" t="s">
        <v>90</v>
      </c>
      <c r="J27" s="55" t="s">
        <v>82</v>
      </c>
      <c r="K27" s="43">
        <v>796</v>
      </c>
      <c r="L27" s="44" t="s">
        <v>53</v>
      </c>
      <c r="M27" s="44">
        <v>50</v>
      </c>
      <c r="N27" s="306"/>
      <c r="O27" s="307"/>
      <c r="P27" s="307"/>
      <c r="Q27" s="307"/>
      <c r="R27" s="307"/>
      <c r="S27" s="307"/>
      <c r="T27" s="307"/>
      <c r="U27" s="307"/>
      <c r="V27" s="308"/>
    </row>
    <row r="28" spans="1:22" ht="123" customHeight="1" x14ac:dyDescent="0.25">
      <c r="A28" s="173"/>
      <c r="B28" s="54" t="s">
        <v>91</v>
      </c>
      <c r="C28" s="54" t="s">
        <v>92</v>
      </c>
      <c r="D28" s="54" t="s">
        <v>49</v>
      </c>
      <c r="E28" s="54" t="s">
        <v>93</v>
      </c>
      <c r="F28" s="54" t="s">
        <v>50</v>
      </c>
      <c r="G28" s="45" t="s">
        <v>399</v>
      </c>
      <c r="H28" s="58" t="s">
        <v>400</v>
      </c>
      <c r="I28" s="188" t="s">
        <v>401</v>
      </c>
      <c r="J28" s="347" t="s">
        <v>404</v>
      </c>
      <c r="K28" s="43">
        <v>362</v>
      </c>
      <c r="L28" s="44" t="s">
        <v>396</v>
      </c>
      <c r="M28" s="44">
        <v>12</v>
      </c>
      <c r="N28" s="68">
        <v>47203501000</v>
      </c>
      <c r="O28" s="68" t="s">
        <v>54</v>
      </c>
      <c r="P28" s="72">
        <v>119520</v>
      </c>
      <c r="Q28" s="65" t="s">
        <v>397</v>
      </c>
      <c r="R28" s="65" t="s">
        <v>227</v>
      </c>
      <c r="S28" s="48" t="s">
        <v>188</v>
      </c>
      <c r="T28" s="68" t="s">
        <v>242</v>
      </c>
      <c r="U28" s="73" t="s">
        <v>56</v>
      </c>
      <c r="V28" s="73" t="s">
        <v>56</v>
      </c>
    </row>
    <row r="29" spans="1:22" ht="154.5" customHeight="1" x14ac:dyDescent="0.25">
      <c r="A29" s="173"/>
      <c r="B29" s="54" t="s">
        <v>91</v>
      </c>
      <c r="C29" s="54" t="s">
        <v>92</v>
      </c>
      <c r="D29" s="54" t="s">
        <v>49</v>
      </c>
      <c r="E29" s="54" t="s">
        <v>93</v>
      </c>
      <c r="F29" s="54" t="s">
        <v>50</v>
      </c>
      <c r="G29" s="45" t="s">
        <v>237</v>
      </c>
      <c r="H29" s="58" t="s">
        <v>238</v>
      </c>
      <c r="I29" s="188" t="s">
        <v>398</v>
      </c>
      <c r="J29" s="347" t="s">
        <v>403</v>
      </c>
      <c r="K29" s="43">
        <v>362</v>
      </c>
      <c r="L29" s="44" t="s">
        <v>396</v>
      </c>
      <c r="M29" s="44">
        <v>12</v>
      </c>
      <c r="N29" s="68">
        <v>47203501000</v>
      </c>
      <c r="O29" s="68" t="s">
        <v>54</v>
      </c>
      <c r="P29" s="72">
        <v>96000</v>
      </c>
      <c r="Q29" s="65" t="s">
        <v>397</v>
      </c>
      <c r="R29" s="65" t="s">
        <v>227</v>
      </c>
      <c r="S29" s="48" t="s">
        <v>188</v>
      </c>
      <c r="T29" s="68" t="s">
        <v>242</v>
      </c>
      <c r="U29" s="73" t="s">
        <v>56</v>
      </c>
      <c r="V29" s="73" t="s">
        <v>56</v>
      </c>
    </row>
    <row r="30" spans="1:22" ht="147.75" customHeight="1" x14ac:dyDescent="0.25">
      <c r="A30" s="80"/>
      <c r="B30" s="54" t="s">
        <v>91</v>
      </c>
      <c r="C30" s="54" t="s">
        <v>92</v>
      </c>
      <c r="D30" s="54" t="s">
        <v>49</v>
      </c>
      <c r="E30" s="54" t="s">
        <v>93</v>
      </c>
      <c r="F30" s="54" t="s">
        <v>50</v>
      </c>
      <c r="G30" s="45" t="s">
        <v>33</v>
      </c>
      <c r="H30" s="58" t="s">
        <v>33</v>
      </c>
      <c r="I30" s="59" t="s">
        <v>94</v>
      </c>
      <c r="J30" s="60" t="s">
        <v>95</v>
      </c>
      <c r="K30" s="46" t="s">
        <v>96</v>
      </c>
      <c r="L30" s="46" t="s">
        <v>96</v>
      </c>
      <c r="M30" s="46" t="s">
        <v>96</v>
      </c>
      <c r="N30" s="61">
        <v>4720351000</v>
      </c>
      <c r="O30" s="48" t="s">
        <v>54</v>
      </c>
      <c r="P30" s="62">
        <v>502000</v>
      </c>
      <c r="Q30" s="54" t="s">
        <v>57</v>
      </c>
      <c r="R30" s="54" t="s">
        <v>97</v>
      </c>
      <c r="S30" s="48" t="s">
        <v>130</v>
      </c>
      <c r="T30" s="48" t="s">
        <v>55</v>
      </c>
      <c r="U30" s="100" t="s">
        <v>56</v>
      </c>
      <c r="V30" s="57" t="s">
        <v>56</v>
      </c>
    </row>
    <row r="31" spans="1:22" ht="45" x14ac:dyDescent="0.25">
      <c r="A31" s="291" t="s">
        <v>33</v>
      </c>
      <c r="B31" s="292"/>
      <c r="C31" s="292"/>
      <c r="D31" s="292"/>
      <c r="E31" s="292"/>
      <c r="F31" s="293"/>
      <c r="G31" s="81" t="s">
        <v>105</v>
      </c>
      <c r="H31" s="82" t="s">
        <v>106</v>
      </c>
      <c r="I31" s="83" t="s">
        <v>108</v>
      </c>
      <c r="J31" s="180" t="s">
        <v>107</v>
      </c>
      <c r="K31" s="84">
        <v>796</v>
      </c>
      <c r="L31" s="42" t="s">
        <v>53</v>
      </c>
      <c r="M31" s="87">
        <v>5</v>
      </c>
      <c r="N31" s="291" t="s">
        <v>33</v>
      </c>
      <c r="O31" s="292"/>
      <c r="P31" s="292"/>
      <c r="Q31" s="292"/>
      <c r="R31" s="292"/>
      <c r="S31" s="292"/>
      <c r="T31" s="292"/>
      <c r="U31" s="292"/>
      <c r="V31" s="293"/>
    </row>
    <row r="32" spans="1:22" ht="45" x14ac:dyDescent="0.25">
      <c r="A32" s="294"/>
      <c r="B32" s="295"/>
      <c r="C32" s="295"/>
      <c r="D32" s="295"/>
      <c r="E32" s="295"/>
      <c r="F32" s="296"/>
      <c r="G32" s="81" t="s">
        <v>105</v>
      </c>
      <c r="H32" s="82" t="s">
        <v>106</v>
      </c>
      <c r="I32" s="83" t="s">
        <v>109</v>
      </c>
      <c r="J32" s="180" t="s">
        <v>107</v>
      </c>
      <c r="K32" s="84">
        <v>796</v>
      </c>
      <c r="L32" s="42" t="s">
        <v>53</v>
      </c>
      <c r="M32" s="87">
        <v>5</v>
      </c>
      <c r="N32" s="294"/>
      <c r="O32" s="295"/>
      <c r="P32" s="295"/>
      <c r="Q32" s="295"/>
      <c r="R32" s="295"/>
      <c r="S32" s="295"/>
      <c r="T32" s="295"/>
      <c r="U32" s="295"/>
      <c r="V32" s="296"/>
    </row>
    <row r="33" spans="1:22" ht="22.5" x14ac:dyDescent="0.25">
      <c r="A33" s="294"/>
      <c r="B33" s="295"/>
      <c r="C33" s="295"/>
      <c r="D33" s="295"/>
      <c r="E33" s="295"/>
      <c r="F33" s="296"/>
      <c r="G33" s="81" t="s">
        <v>110</v>
      </c>
      <c r="H33" s="86" t="s">
        <v>111</v>
      </c>
      <c r="I33" s="83" t="s">
        <v>112</v>
      </c>
      <c r="J33" s="180" t="s">
        <v>113</v>
      </c>
      <c r="K33" s="88">
        <v>112</v>
      </c>
      <c r="L33" s="82" t="s">
        <v>120</v>
      </c>
      <c r="M33" s="87">
        <v>17</v>
      </c>
      <c r="N33" s="294"/>
      <c r="O33" s="295"/>
      <c r="P33" s="295"/>
      <c r="Q33" s="295"/>
      <c r="R33" s="295"/>
      <c r="S33" s="295"/>
      <c r="T33" s="295"/>
      <c r="U33" s="295"/>
      <c r="V33" s="296"/>
    </row>
    <row r="34" spans="1:22" ht="22.5" x14ac:dyDescent="0.25">
      <c r="A34" s="294"/>
      <c r="B34" s="295"/>
      <c r="C34" s="295"/>
      <c r="D34" s="295"/>
      <c r="E34" s="295"/>
      <c r="F34" s="296"/>
      <c r="G34" s="81" t="s">
        <v>114</v>
      </c>
      <c r="H34" s="42" t="s">
        <v>115</v>
      </c>
      <c r="I34" s="83" t="s">
        <v>116</v>
      </c>
      <c r="J34" s="180" t="s">
        <v>117</v>
      </c>
      <c r="K34" s="88">
        <v>112</v>
      </c>
      <c r="L34" s="42" t="s">
        <v>120</v>
      </c>
      <c r="M34" s="87">
        <v>12</v>
      </c>
      <c r="N34" s="294"/>
      <c r="O34" s="295"/>
      <c r="P34" s="295"/>
      <c r="Q34" s="295"/>
      <c r="R34" s="295"/>
      <c r="S34" s="295"/>
      <c r="T34" s="295"/>
      <c r="U34" s="295"/>
      <c r="V34" s="296"/>
    </row>
    <row r="35" spans="1:22" ht="22.5" x14ac:dyDescent="0.25">
      <c r="A35" s="294"/>
      <c r="B35" s="295"/>
      <c r="C35" s="295"/>
      <c r="D35" s="295"/>
      <c r="E35" s="295"/>
      <c r="F35" s="296"/>
      <c r="G35" s="81" t="s">
        <v>105</v>
      </c>
      <c r="H35" s="42" t="s">
        <v>118</v>
      </c>
      <c r="I35" s="83" t="s">
        <v>119</v>
      </c>
      <c r="J35" s="180" t="s">
        <v>121</v>
      </c>
      <c r="K35" s="88">
        <v>112</v>
      </c>
      <c r="L35" s="42" t="s">
        <v>120</v>
      </c>
      <c r="M35" s="87">
        <v>15</v>
      </c>
      <c r="N35" s="294"/>
      <c r="O35" s="295"/>
      <c r="P35" s="295"/>
      <c r="Q35" s="295"/>
      <c r="R35" s="295"/>
      <c r="S35" s="295"/>
      <c r="T35" s="295"/>
      <c r="U35" s="295"/>
      <c r="V35" s="296"/>
    </row>
    <row r="36" spans="1:22" x14ac:dyDescent="0.25">
      <c r="A36" s="294"/>
      <c r="B36" s="295"/>
      <c r="C36" s="295"/>
      <c r="D36" s="295"/>
      <c r="E36" s="295"/>
      <c r="F36" s="296"/>
      <c r="G36" s="81" t="s">
        <v>122</v>
      </c>
      <c r="H36" s="82" t="s">
        <v>123</v>
      </c>
      <c r="I36" s="83" t="s">
        <v>124</v>
      </c>
      <c r="J36" s="179" t="s">
        <v>392</v>
      </c>
      <c r="K36" s="88">
        <v>796</v>
      </c>
      <c r="L36" s="42" t="s">
        <v>125</v>
      </c>
      <c r="M36" s="87">
        <v>12</v>
      </c>
      <c r="N36" s="294"/>
      <c r="O36" s="295"/>
      <c r="P36" s="295"/>
      <c r="Q36" s="295"/>
      <c r="R36" s="295"/>
      <c r="S36" s="295"/>
      <c r="T36" s="295"/>
      <c r="U36" s="295"/>
      <c r="V36" s="296"/>
    </row>
    <row r="37" spans="1:22" ht="22.5" x14ac:dyDescent="0.25">
      <c r="A37" s="294"/>
      <c r="B37" s="295"/>
      <c r="C37" s="295"/>
      <c r="D37" s="295"/>
      <c r="E37" s="295"/>
      <c r="F37" s="296"/>
      <c r="G37" s="81" t="s">
        <v>110</v>
      </c>
      <c r="H37" s="86" t="s">
        <v>111</v>
      </c>
      <c r="I37" s="83" t="s">
        <v>128</v>
      </c>
      <c r="J37" s="181" t="s">
        <v>129</v>
      </c>
      <c r="K37" s="88">
        <v>112</v>
      </c>
      <c r="L37" s="42" t="s">
        <v>120</v>
      </c>
      <c r="M37" s="87">
        <v>38</v>
      </c>
      <c r="N37" s="294"/>
      <c r="O37" s="295"/>
      <c r="P37" s="295"/>
      <c r="Q37" s="295"/>
      <c r="R37" s="295"/>
      <c r="S37" s="295"/>
      <c r="T37" s="295"/>
      <c r="U37" s="295"/>
      <c r="V37" s="296"/>
    </row>
    <row r="38" spans="1:22" ht="22.5" x14ac:dyDescent="0.25">
      <c r="A38" s="294"/>
      <c r="B38" s="295"/>
      <c r="C38" s="295"/>
      <c r="D38" s="295"/>
      <c r="E38" s="295"/>
      <c r="F38" s="296"/>
      <c r="G38" s="81" t="s">
        <v>110</v>
      </c>
      <c r="H38" s="86" t="s">
        <v>111</v>
      </c>
      <c r="I38" s="83" t="s">
        <v>126</v>
      </c>
      <c r="J38" s="180" t="s">
        <v>127</v>
      </c>
      <c r="K38" s="84">
        <v>166</v>
      </c>
      <c r="L38" s="42" t="s">
        <v>132</v>
      </c>
      <c r="M38" s="85">
        <v>36.28</v>
      </c>
      <c r="N38" s="294"/>
      <c r="O38" s="295"/>
      <c r="P38" s="295"/>
      <c r="Q38" s="295"/>
      <c r="R38" s="295"/>
      <c r="S38" s="295"/>
      <c r="T38" s="295"/>
      <c r="U38" s="295"/>
      <c r="V38" s="296"/>
    </row>
    <row r="39" spans="1:22" x14ac:dyDescent="0.25">
      <c r="A39" s="294"/>
      <c r="B39" s="295"/>
      <c r="C39" s="295"/>
      <c r="D39" s="295"/>
      <c r="E39" s="295"/>
      <c r="F39" s="296"/>
      <c r="G39" s="81" t="s">
        <v>133</v>
      </c>
      <c r="H39" s="89" t="s">
        <v>134</v>
      </c>
      <c r="I39" s="83" t="s">
        <v>135</v>
      </c>
      <c r="J39" s="180" t="s">
        <v>136</v>
      </c>
      <c r="K39" s="84">
        <v>796</v>
      </c>
      <c r="L39" s="42" t="s">
        <v>53</v>
      </c>
      <c r="M39" s="87">
        <v>20</v>
      </c>
      <c r="N39" s="294"/>
      <c r="O39" s="295"/>
      <c r="P39" s="295"/>
      <c r="Q39" s="295"/>
      <c r="R39" s="295"/>
      <c r="S39" s="295"/>
      <c r="T39" s="295"/>
      <c r="U39" s="295"/>
      <c r="V39" s="296"/>
    </row>
    <row r="40" spans="1:22" x14ac:dyDescent="0.25">
      <c r="A40" s="294"/>
      <c r="B40" s="295"/>
      <c r="C40" s="295"/>
      <c r="D40" s="295"/>
      <c r="E40" s="295"/>
      <c r="F40" s="296"/>
      <c r="G40" s="81" t="s">
        <v>137</v>
      </c>
      <c r="H40" s="89" t="s">
        <v>134</v>
      </c>
      <c r="I40" s="83" t="s">
        <v>138</v>
      </c>
      <c r="J40" s="180" t="s">
        <v>136</v>
      </c>
      <c r="K40" s="84">
        <v>796</v>
      </c>
      <c r="L40" s="42" t="s">
        <v>53</v>
      </c>
      <c r="M40" s="87">
        <v>5</v>
      </c>
      <c r="N40" s="294"/>
      <c r="O40" s="295"/>
      <c r="P40" s="295"/>
      <c r="Q40" s="295"/>
      <c r="R40" s="295"/>
      <c r="S40" s="295"/>
      <c r="T40" s="295"/>
      <c r="U40" s="295"/>
      <c r="V40" s="296"/>
    </row>
    <row r="41" spans="1:22" ht="33.75" x14ac:dyDescent="0.25">
      <c r="A41" s="294"/>
      <c r="B41" s="295"/>
      <c r="C41" s="295"/>
      <c r="D41" s="295"/>
      <c r="E41" s="295"/>
      <c r="F41" s="296"/>
      <c r="G41" s="81" t="s">
        <v>105</v>
      </c>
      <c r="H41" s="86" t="s">
        <v>139</v>
      </c>
      <c r="I41" s="83" t="s">
        <v>140</v>
      </c>
      <c r="J41" s="180" t="s">
        <v>141</v>
      </c>
      <c r="K41" s="84">
        <v>796</v>
      </c>
      <c r="L41" s="42" t="s">
        <v>53</v>
      </c>
      <c r="M41" s="87">
        <v>3</v>
      </c>
      <c r="N41" s="294"/>
      <c r="O41" s="295"/>
      <c r="P41" s="295"/>
      <c r="Q41" s="295"/>
      <c r="R41" s="295"/>
      <c r="S41" s="295"/>
      <c r="T41" s="295"/>
      <c r="U41" s="295"/>
      <c r="V41" s="296"/>
    </row>
    <row r="42" spans="1:22" ht="33.75" x14ac:dyDescent="0.25">
      <c r="A42" s="294"/>
      <c r="B42" s="295"/>
      <c r="C42" s="295"/>
      <c r="D42" s="295"/>
      <c r="E42" s="295"/>
      <c r="F42" s="296"/>
      <c r="G42" s="81" t="s">
        <v>142</v>
      </c>
      <c r="H42" s="86" t="s">
        <v>139</v>
      </c>
      <c r="I42" s="83" t="s">
        <v>154</v>
      </c>
      <c r="J42" s="180" t="s">
        <v>143</v>
      </c>
      <c r="K42" s="84">
        <v>796</v>
      </c>
      <c r="L42" s="42" t="s">
        <v>53</v>
      </c>
      <c r="M42" s="87">
        <v>10</v>
      </c>
      <c r="N42" s="294"/>
      <c r="O42" s="295"/>
      <c r="P42" s="295"/>
      <c r="Q42" s="295"/>
      <c r="R42" s="295"/>
      <c r="S42" s="295"/>
      <c r="T42" s="295"/>
      <c r="U42" s="295"/>
      <c r="V42" s="296"/>
    </row>
    <row r="43" spans="1:22" ht="22.5" x14ac:dyDescent="0.25">
      <c r="A43" s="294"/>
      <c r="B43" s="295"/>
      <c r="C43" s="295"/>
      <c r="D43" s="295"/>
      <c r="E43" s="295"/>
      <c r="F43" s="296"/>
      <c r="G43" s="81" t="s">
        <v>105</v>
      </c>
      <c r="H43" s="82" t="s">
        <v>146</v>
      </c>
      <c r="I43" s="83" t="s">
        <v>145</v>
      </c>
      <c r="J43" s="180" t="s">
        <v>144</v>
      </c>
      <c r="K43" s="84">
        <v>796</v>
      </c>
      <c r="L43" s="42" t="s">
        <v>53</v>
      </c>
      <c r="M43" s="87">
        <v>12</v>
      </c>
      <c r="N43" s="294"/>
      <c r="O43" s="295"/>
      <c r="P43" s="295"/>
      <c r="Q43" s="295"/>
      <c r="R43" s="295"/>
      <c r="S43" s="295"/>
      <c r="T43" s="295"/>
      <c r="U43" s="295"/>
      <c r="V43" s="296"/>
    </row>
    <row r="44" spans="1:22" ht="33.75" x14ac:dyDescent="0.25">
      <c r="A44" s="294"/>
      <c r="B44" s="295"/>
      <c r="C44" s="295"/>
      <c r="D44" s="295"/>
      <c r="E44" s="295"/>
      <c r="F44" s="296"/>
      <c r="G44" s="81" t="s">
        <v>114</v>
      </c>
      <c r="H44" s="86" t="s">
        <v>147</v>
      </c>
      <c r="I44" s="83" t="s">
        <v>149</v>
      </c>
      <c r="J44" s="180" t="s">
        <v>148</v>
      </c>
      <c r="K44" s="84">
        <v>112</v>
      </c>
      <c r="L44" s="42" t="s">
        <v>120</v>
      </c>
      <c r="M44" s="87">
        <v>114</v>
      </c>
      <c r="N44" s="294"/>
      <c r="O44" s="295"/>
      <c r="P44" s="295"/>
      <c r="Q44" s="295"/>
      <c r="R44" s="295"/>
      <c r="S44" s="295"/>
      <c r="T44" s="295"/>
      <c r="U44" s="295"/>
      <c r="V44" s="296"/>
    </row>
    <row r="45" spans="1:22" ht="33.75" x14ac:dyDescent="0.25">
      <c r="A45" s="294"/>
      <c r="B45" s="295"/>
      <c r="C45" s="295"/>
      <c r="D45" s="295"/>
      <c r="E45" s="295"/>
      <c r="F45" s="296"/>
      <c r="G45" s="81" t="s">
        <v>150</v>
      </c>
      <c r="H45" s="82" t="s">
        <v>151</v>
      </c>
      <c r="I45" s="83" t="s">
        <v>387</v>
      </c>
      <c r="J45" s="180" t="s">
        <v>386</v>
      </c>
      <c r="K45" s="84">
        <v>736</v>
      </c>
      <c r="L45" s="42" t="s">
        <v>53</v>
      </c>
      <c r="M45" s="87">
        <v>1250</v>
      </c>
      <c r="N45" s="294"/>
      <c r="O45" s="295"/>
      <c r="P45" s="295"/>
      <c r="Q45" s="295"/>
      <c r="R45" s="295"/>
      <c r="S45" s="295"/>
      <c r="T45" s="295"/>
      <c r="U45" s="295"/>
      <c r="V45" s="296"/>
    </row>
    <row r="46" spans="1:22" ht="33.75" x14ac:dyDescent="0.25">
      <c r="A46" s="294"/>
      <c r="B46" s="295"/>
      <c r="C46" s="295"/>
      <c r="D46" s="295"/>
      <c r="E46" s="295"/>
      <c r="F46" s="296"/>
      <c r="G46" s="81" t="s">
        <v>150</v>
      </c>
      <c r="H46" s="82" t="s">
        <v>151</v>
      </c>
      <c r="I46" s="83" t="s">
        <v>388</v>
      </c>
      <c r="J46" s="180" t="s">
        <v>390</v>
      </c>
      <c r="K46" s="84">
        <v>736</v>
      </c>
      <c r="L46" s="42" t="s">
        <v>152</v>
      </c>
      <c r="M46" s="87">
        <v>215</v>
      </c>
      <c r="N46" s="294"/>
      <c r="O46" s="295"/>
      <c r="P46" s="295"/>
      <c r="Q46" s="295"/>
      <c r="R46" s="295"/>
      <c r="S46" s="295"/>
      <c r="T46" s="295"/>
      <c r="U46" s="295"/>
      <c r="V46" s="296"/>
    </row>
    <row r="47" spans="1:22" ht="33.75" x14ac:dyDescent="0.25">
      <c r="A47" s="294"/>
      <c r="B47" s="295"/>
      <c r="C47" s="295"/>
      <c r="D47" s="295"/>
      <c r="E47" s="295"/>
      <c r="F47" s="296"/>
      <c r="G47" s="81" t="s">
        <v>153</v>
      </c>
      <c r="H47" s="82" t="s">
        <v>151</v>
      </c>
      <c r="I47" s="83" t="s">
        <v>391</v>
      </c>
      <c r="J47" s="180" t="s">
        <v>389</v>
      </c>
      <c r="K47" s="84">
        <v>736</v>
      </c>
      <c r="L47" s="42" t="s">
        <v>152</v>
      </c>
      <c r="M47" s="87">
        <v>204</v>
      </c>
      <c r="N47" s="294"/>
      <c r="O47" s="295"/>
      <c r="P47" s="295"/>
      <c r="Q47" s="295"/>
      <c r="R47" s="295"/>
      <c r="S47" s="295"/>
      <c r="T47" s="295"/>
      <c r="U47" s="295"/>
      <c r="V47" s="296"/>
    </row>
    <row r="48" spans="1:22" ht="22.5" x14ac:dyDescent="0.25">
      <c r="A48" s="294"/>
      <c r="B48" s="295"/>
      <c r="C48" s="295"/>
      <c r="D48" s="295"/>
      <c r="E48" s="295"/>
      <c r="F48" s="296"/>
      <c r="G48" s="81" t="s">
        <v>114</v>
      </c>
      <c r="H48" s="42" t="s">
        <v>155</v>
      </c>
      <c r="I48" s="83" t="s">
        <v>156</v>
      </c>
      <c r="J48" s="180" t="s">
        <v>157</v>
      </c>
      <c r="K48" s="84">
        <v>112</v>
      </c>
      <c r="L48" s="42" t="s">
        <v>120</v>
      </c>
      <c r="M48" s="90">
        <v>77</v>
      </c>
      <c r="N48" s="294"/>
      <c r="O48" s="295"/>
      <c r="P48" s="295"/>
      <c r="Q48" s="295"/>
      <c r="R48" s="295"/>
      <c r="S48" s="295"/>
      <c r="T48" s="295"/>
      <c r="U48" s="295"/>
      <c r="V48" s="296"/>
    </row>
    <row r="49" spans="1:22" ht="33.75" x14ac:dyDescent="0.25">
      <c r="A49" s="294"/>
      <c r="B49" s="295"/>
      <c r="C49" s="295"/>
      <c r="D49" s="295"/>
      <c r="E49" s="295"/>
      <c r="F49" s="296"/>
      <c r="G49" s="81" t="s">
        <v>114</v>
      </c>
      <c r="H49" s="42" t="s">
        <v>203</v>
      </c>
      <c r="I49" s="83" t="s">
        <v>159</v>
      </c>
      <c r="J49" s="180" t="s">
        <v>161</v>
      </c>
      <c r="K49" s="84">
        <v>796</v>
      </c>
      <c r="L49" s="42" t="s">
        <v>53</v>
      </c>
      <c r="M49" s="90">
        <v>12</v>
      </c>
      <c r="N49" s="294"/>
      <c r="O49" s="295"/>
      <c r="P49" s="295"/>
      <c r="Q49" s="295"/>
      <c r="R49" s="295"/>
      <c r="S49" s="295"/>
      <c r="T49" s="295"/>
      <c r="U49" s="295"/>
      <c r="V49" s="296"/>
    </row>
    <row r="50" spans="1:22" ht="33.75" x14ac:dyDescent="0.25">
      <c r="A50" s="294"/>
      <c r="B50" s="295"/>
      <c r="C50" s="295"/>
      <c r="D50" s="295"/>
      <c r="E50" s="295"/>
      <c r="F50" s="296"/>
      <c r="G50" s="81" t="s">
        <v>114</v>
      </c>
      <c r="H50" s="82" t="s">
        <v>155</v>
      </c>
      <c r="I50" s="83" t="s">
        <v>158</v>
      </c>
      <c r="J50" s="180" t="s">
        <v>160</v>
      </c>
      <c r="K50" s="84">
        <v>112</v>
      </c>
      <c r="L50" s="42" t="s">
        <v>120</v>
      </c>
      <c r="M50" s="87">
        <v>5</v>
      </c>
      <c r="N50" s="294"/>
      <c r="O50" s="295"/>
      <c r="P50" s="295"/>
      <c r="Q50" s="295"/>
      <c r="R50" s="295"/>
      <c r="S50" s="295"/>
      <c r="T50" s="295"/>
      <c r="U50" s="295"/>
      <c r="V50" s="296"/>
    </row>
    <row r="51" spans="1:22" ht="33.75" x14ac:dyDescent="0.25">
      <c r="A51" s="294"/>
      <c r="B51" s="295"/>
      <c r="C51" s="295"/>
      <c r="D51" s="295"/>
      <c r="E51" s="295"/>
      <c r="F51" s="296"/>
      <c r="G51" s="81" t="s">
        <v>114</v>
      </c>
      <c r="H51" s="68" t="s">
        <v>162</v>
      </c>
      <c r="I51" s="83" t="s">
        <v>163</v>
      </c>
      <c r="J51" s="182" t="s">
        <v>164</v>
      </c>
      <c r="K51" s="84">
        <v>796</v>
      </c>
      <c r="L51" s="42" t="s">
        <v>53</v>
      </c>
      <c r="M51" s="90">
        <v>512</v>
      </c>
      <c r="N51" s="294"/>
      <c r="O51" s="295"/>
      <c r="P51" s="295"/>
      <c r="Q51" s="295"/>
      <c r="R51" s="295"/>
      <c r="S51" s="295"/>
      <c r="T51" s="295"/>
      <c r="U51" s="295"/>
      <c r="V51" s="296"/>
    </row>
    <row r="52" spans="1:22" x14ac:dyDescent="0.25">
      <c r="A52" s="294"/>
      <c r="B52" s="295"/>
      <c r="C52" s="295"/>
      <c r="D52" s="295"/>
      <c r="E52" s="295"/>
      <c r="F52" s="296"/>
      <c r="G52" s="184" t="s">
        <v>114</v>
      </c>
      <c r="H52" s="185" t="s">
        <v>190</v>
      </c>
      <c r="I52" s="83" t="s">
        <v>165</v>
      </c>
      <c r="J52" s="180" t="s">
        <v>167</v>
      </c>
      <c r="K52" s="84">
        <v>166</v>
      </c>
      <c r="L52" s="42" t="s">
        <v>132</v>
      </c>
      <c r="M52" s="87" t="s">
        <v>166</v>
      </c>
      <c r="N52" s="294"/>
      <c r="O52" s="295"/>
      <c r="P52" s="295"/>
      <c r="Q52" s="295"/>
      <c r="R52" s="295"/>
      <c r="S52" s="295"/>
      <c r="T52" s="295"/>
      <c r="U52" s="295"/>
      <c r="V52" s="296"/>
    </row>
    <row r="53" spans="1:22" ht="33.75" x14ac:dyDescent="0.25">
      <c r="A53" s="294"/>
      <c r="B53" s="295"/>
      <c r="C53" s="295"/>
      <c r="D53" s="295"/>
      <c r="E53" s="295"/>
      <c r="F53" s="296"/>
      <c r="G53" s="81" t="s">
        <v>114</v>
      </c>
      <c r="H53" s="86" t="s">
        <v>168</v>
      </c>
      <c r="I53" s="83" t="s">
        <v>169</v>
      </c>
      <c r="J53" s="180" t="s">
        <v>170</v>
      </c>
      <c r="K53" s="84">
        <v>796</v>
      </c>
      <c r="L53" s="42" t="s">
        <v>53</v>
      </c>
      <c r="M53" s="90">
        <v>9</v>
      </c>
      <c r="N53" s="294"/>
      <c r="O53" s="295"/>
      <c r="P53" s="295"/>
      <c r="Q53" s="295"/>
      <c r="R53" s="295"/>
      <c r="S53" s="295"/>
      <c r="T53" s="295"/>
      <c r="U53" s="295"/>
      <c r="V53" s="296"/>
    </row>
    <row r="54" spans="1:22" x14ac:dyDescent="0.25">
      <c r="A54" s="294"/>
      <c r="B54" s="295"/>
      <c r="C54" s="295"/>
      <c r="D54" s="295"/>
      <c r="E54" s="295"/>
      <c r="F54" s="296"/>
      <c r="G54" s="81" t="s">
        <v>177</v>
      </c>
      <c r="H54" s="42" t="s">
        <v>178</v>
      </c>
      <c r="I54" s="83" t="s">
        <v>179</v>
      </c>
      <c r="J54" s="180" t="s">
        <v>180</v>
      </c>
      <c r="K54" s="84">
        <v>778</v>
      </c>
      <c r="L54" s="42" t="s">
        <v>102</v>
      </c>
      <c r="M54" s="90">
        <v>12</v>
      </c>
      <c r="N54" s="294"/>
      <c r="O54" s="295"/>
      <c r="P54" s="295"/>
      <c r="Q54" s="295"/>
      <c r="R54" s="295"/>
      <c r="S54" s="295"/>
      <c r="T54" s="295"/>
      <c r="U54" s="295"/>
      <c r="V54" s="296"/>
    </row>
    <row r="55" spans="1:22" ht="55.5" customHeight="1" x14ac:dyDescent="0.25">
      <c r="A55" s="294"/>
      <c r="B55" s="295"/>
      <c r="C55" s="295"/>
      <c r="D55" s="295"/>
      <c r="E55" s="295"/>
      <c r="F55" s="296"/>
      <c r="G55" s="81" t="s">
        <v>98</v>
      </c>
      <c r="H55" s="71" t="s">
        <v>171</v>
      </c>
      <c r="I55" s="83" t="s">
        <v>172</v>
      </c>
      <c r="J55" s="183" t="s">
        <v>173</v>
      </c>
      <c r="K55" s="84">
        <v>736</v>
      </c>
      <c r="L55" s="42" t="s">
        <v>152</v>
      </c>
      <c r="M55" s="90">
        <v>208</v>
      </c>
      <c r="N55" s="294"/>
      <c r="O55" s="295"/>
      <c r="P55" s="295"/>
      <c r="Q55" s="295"/>
      <c r="R55" s="295"/>
      <c r="S55" s="295"/>
      <c r="T55" s="295"/>
      <c r="U55" s="295"/>
      <c r="V55" s="296"/>
    </row>
    <row r="56" spans="1:22" s="91" customFormat="1" ht="33.75" x14ac:dyDescent="0.2">
      <c r="A56" s="294"/>
      <c r="B56" s="295"/>
      <c r="C56" s="295"/>
      <c r="D56" s="295"/>
      <c r="E56" s="295"/>
      <c r="F56" s="296"/>
      <c r="G56" s="81" t="s">
        <v>114</v>
      </c>
      <c r="H56" s="42" t="s">
        <v>174</v>
      </c>
      <c r="I56" s="83" t="s">
        <v>175</v>
      </c>
      <c r="J56" s="180" t="s">
        <v>176</v>
      </c>
      <c r="K56" s="84">
        <v>166</v>
      </c>
      <c r="L56" s="42" t="s">
        <v>132</v>
      </c>
      <c r="M56" s="90">
        <v>400</v>
      </c>
      <c r="N56" s="294"/>
      <c r="O56" s="295"/>
      <c r="P56" s="295"/>
      <c r="Q56" s="295"/>
      <c r="R56" s="295"/>
      <c r="S56" s="295"/>
      <c r="T56" s="295"/>
      <c r="U56" s="295"/>
      <c r="V56" s="296"/>
    </row>
    <row r="57" spans="1:22" ht="22.5" x14ac:dyDescent="0.25">
      <c r="A57" s="294"/>
      <c r="B57" s="295"/>
      <c r="C57" s="295"/>
      <c r="D57" s="295"/>
      <c r="E57" s="295"/>
      <c r="F57" s="296"/>
      <c r="G57" s="81" t="s">
        <v>137</v>
      </c>
      <c r="H57" s="92" t="s">
        <v>183</v>
      </c>
      <c r="I57" s="83" t="s">
        <v>181</v>
      </c>
      <c r="J57" s="180" t="s">
        <v>182</v>
      </c>
      <c r="K57" s="84">
        <v>796</v>
      </c>
      <c r="L57" s="42" t="s">
        <v>53</v>
      </c>
      <c r="M57" s="90">
        <v>20</v>
      </c>
      <c r="N57" s="294"/>
      <c r="O57" s="295"/>
      <c r="P57" s="295"/>
      <c r="Q57" s="295"/>
      <c r="R57" s="295"/>
      <c r="S57" s="295"/>
      <c r="T57" s="295"/>
      <c r="U57" s="295"/>
      <c r="V57" s="296"/>
    </row>
    <row r="58" spans="1:22" ht="56.25" x14ac:dyDescent="0.25">
      <c r="A58" s="294"/>
      <c r="B58" s="295"/>
      <c r="C58" s="295"/>
      <c r="D58" s="295"/>
      <c r="E58" s="295"/>
      <c r="F58" s="296"/>
      <c r="G58" s="81" t="s">
        <v>98</v>
      </c>
      <c r="H58" s="42" t="s">
        <v>171</v>
      </c>
      <c r="I58" s="83" t="s">
        <v>185</v>
      </c>
      <c r="J58" s="183" t="s">
        <v>189</v>
      </c>
      <c r="K58" s="88">
        <v>778</v>
      </c>
      <c r="L58" s="82" t="s">
        <v>102</v>
      </c>
      <c r="M58" s="90">
        <v>173</v>
      </c>
      <c r="N58" s="294"/>
      <c r="O58" s="295"/>
      <c r="P58" s="295"/>
      <c r="Q58" s="295"/>
      <c r="R58" s="295"/>
      <c r="S58" s="295"/>
      <c r="T58" s="295"/>
      <c r="U58" s="295"/>
      <c r="V58" s="296"/>
    </row>
    <row r="59" spans="1:22" ht="22.5" x14ac:dyDescent="0.25">
      <c r="A59" s="294"/>
      <c r="B59" s="295"/>
      <c r="C59" s="295"/>
      <c r="D59" s="295"/>
      <c r="E59" s="295"/>
      <c r="F59" s="296"/>
      <c r="G59" s="81" t="s">
        <v>114</v>
      </c>
      <c r="H59" s="71" t="s">
        <v>190</v>
      </c>
      <c r="I59" s="83" t="s">
        <v>191</v>
      </c>
      <c r="J59" s="180" t="s">
        <v>193</v>
      </c>
      <c r="K59" s="84">
        <v>112</v>
      </c>
      <c r="L59" s="42" t="s">
        <v>192</v>
      </c>
      <c r="M59" s="90">
        <v>94</v>
      </c>
      <c r="N59" s="294"/>
      <c r="O59" s="295"/>
      <c r="P59" s="295"/>
      <c r="Q59" s="295"/>
      <c r="R59" s="295"/>
      <c r="S59" s="295"/>
      <c r="T59" s="295"/>
      <c r="U59" s="295"/>
      <c r="V59" s="296"/>
    </row>
    <row r="60" spans="1:22" x14ac:dyDescent="0.25">
      <c r="A60" s="294"/>
      <c r="B60" s="295"/>
      <c r="C60" s="295"/>
      <c r="D60" s="295"/>
      <c r="E60" s="295"/>
      <c r="F60" s="296"/>
      <c r="G60" s="81" t="s">
        <v>105</v>
      </c>
      <c r="H60" s="42" t="s">
        <v>194</v>
      </c>
      <c r="I60" s="83" t="s">
        <v>196</v>
      </c>
      <c r="J60" s="180" t="s">
        <v>195</v>
      </c>
      <c r="K60" s="84">
        <v>796</v>
      </c>
      <c r="L60" s="42" t="s">
        <v>53</v>
      </c>
      <c r="M60" s="90">
        <v>5</v>
      </c>
      <c r="N60" s="294"/>
      <c r="O60" s="295"/>
      <c r="P60" s="295"/>
      <c r="Q60" s="295"/>
      <c r="R60" s="295"/>
      <c r="S60" s="295"/>
      <c r="T60" s="295"/>
      <c r="U60" s="295"/>
      <c r="V60" s="296"/>
    </row>
    <row r="61" spans="1:22" ht="33.75" x14ac:dyDescent="0.25">
      <c r="A61" s="294"/>
      <c r="B61" s="295"/>
      <c r="C61" s="295"/>
      <c r="D61" s="295"/>
      <c r="E61" s="295"/>
      <c r="F61" s="296"/>
      <c r="G61" s="81" t="s">
        <v>114</v>
      </c>
      <c r="H61" s="42" t="s">
        <v>197</v>
      </c>
      <c r="I61" s="83" t="s">
        <v>199</v>
      </c>
      <c r="J61" s="180" t="s">
        <v>200</v>
      </c>
      <c r="K61" s="84">
        <v>112</v>
      </c>
      <c r="L61" s="42" t="s">
        <v>192</v>
      </c>
      <c r="M61" s="90">
        <v>5</v>
      </c>
      <c r="N61" s="294"/>
      <c r="O61" s="295"/>
      <c r="P61" s="295"/>
      <c r="Q61" s="295"/>
      <c r="R61" s="295"/>
      <c r="S61" s="295"/>
      <c r="T61" s="295"/>
      <c r="U61" s="295"/>
      <c r="V61" s="296"/>
    </row>
    <row r="62" spans="1:22" ht="22.5" x14ac:dyDescent="0.25">
      <c r="A62" s="294"/>
      <c r="B62" s="295"/>
      <c r="C62" s="295"/>
      <c r="D62" s="295"/>
      <c r="E62" s="295"/>
      <c r="F62" s="296"/>
      <c r="G62" s="81" t="s">
        <v>114</v>
      </c>
      <c r="H62" s="42" t="s">
        <v>197</v>
      </c>
      <c r="I62" s="83" t="s">
        <v>198</v>
      </c>
      <c r="J62" s="180" t="s">
        <v>201</v>
      </c>
      <c r="K62" s="84">
        <v>112</v>
      </c>
      <c r="L62" s="42" t="s">
        <v>192</v>
      </c>
      <c r="M62" s="90">
        <v>47</v>
      </c>
      <c r="N62" s="294"/>
      <c r="O62" s="295"/>
      <c r="P62" s="295"/>
      <c r="Q62" s="295"/>
      <c r="R62" s="295"/>
      <c r="S62" s="295"/>
      <c r="T62" s="295"/>
      <c r="U62" s="295"/>
      <c r="V62" s="296"/>
    </row>
    <row r="63" spans="1:22" ht="22.5" x14ac:dyDescent="0.25">
      <c r="A63" s="294"/>
      <c r="B63" s="295"/>
      <c r="C63" s="295"/>
      <c r="D63" s="295"/>
      <c r="E63" s="295"/>
      <c r="F63" s="296"/>
      <c r="G63" s="81" t="s">
        <v>114</v>
      </c>
      <c r="H63" s="42" t="s">
        <v>190</v>
      </c>
      <c r="I63" s="83" t="s">
        <v>202</v>
      </c>
      <c r="J63" s="180" t="s">
        <v>393</v>
      </c>
      <c r="K63" s="84">
        <v>112</v>
      </c>
      <c r="L63" s="42" t="s">
        <v>192</v>
      </c>
      <c r="M63" s="90">
        <v>54</v>
      </c>
      <c r="N63" s="294"/>
      <c r="O63" s="295"/>
      <c r="P63" s="295"/>
      <c r="Q63" s="295"/>
      <c r="R63" s="295"/>
      <c r="S63" s="295"/>
      <c r="T63" s="295"/>
      <c r="U63" s="295"/>
      <c r="V63" s="296"/>
    </row>
    <row r="64" spans="1:22" ht="45" x14ac:dyDescent="0.25">
      <c r="A64" s="294"/>
      <c r="B64" s="295"/>
      <c r="C64" s="295"/>
      <c r="D64" s="295"/>
      <c r="E64" s="295"/>
      <c r="F64" s="296"/>
      <c r="G64" s="81" t="s">
        <v>98</v>
      </c>
      <c r="H64" s="42" t="s">
        <v>204</v>
      </c>
      <c r="I64" s="83" t="s">
        <v>205</v>
      </c>
      <c r="J64" s="180" t="s">
        <v>206</v>
      </c>
      <c r="K64" s="84">
        <v>736</v>
      </c>
      <c r="L64" s="42" t="s">
        <v>152</v>
      </c>
      <c r="M64" s="90">
        <v>514</v>
      </c>
      <c r="N64" s="294"/>
      <c r="O64" s="295"/>
      <c r="P64" s="295"/>
      <c r="Q64" s="295"/>
      <c r="R64" s="295"/>
      <c r="S64" s="295"/>
      <c r="T64" s="295"/>
      <c r="U64" s="295"/>
      <c r="V64" s="296"/>
    </row>
    <row r="65" spans="1:23" ht="45" x14ac:dyDescent="0.25">
      <c r="A65" s="294"/>
      <c r="B65" s="295"/>
      <c r="C65" s="295"/>
      <c r="D65" s="295"/>
      <c r="E65" s="295"/>
      <c r="F65" s="296"/>
      <c r="G65" s="81" t="s">
        <v>98</v>
      </c>
      <c r="H65" s="42" t="s">
        <v>204</v>
      </c>
      <c r="I65" s="83" t="s">
        <v>207</v>
      </c>
      <c r="J65" s="180" t="s">
        <v>206</v>
      </c>
      <c r="K65" s="84">
        <v>736</v>
      </c>
      <c r="L65" s="42" t="s">
        <v>152</v>
      </c>
      <c r="M65" s="90">
        <v>300</v>
      </c>
      <c r="N65" s="294"/>
      <c r="O65" s="295"/>
      <c r="P65" s="295"/>
      <c r="Q65" s="295"/>
      <c r="R65" s="295"/>
      <c r="S65" s="295"/>
      <c r="T65" s="295"/>
      <c r="U65" s="295"/>
      <c r="V65" s="296"/>
    </row>
    <row r="66" spans="1:23" ht="56.25" x14ac:dyDescent="0.25">
      <c r="A66" s="294"/>
      <c r="B66" s="295"/>
      <c r="C66" s="295"/>
      <c r="D66" s="295"/>
      <c r="E66" s="295"/>
      <c r="F66" s="296"/>
      <c r="G66" s="81" t="s">
        <v>98</v>
      </c>
      <c r="H66" s="42" t="s">
        <v>171</v>
      </c>
      <c r="I66" s="83" t="s">
        <v>184</v>
      </c>
      <c r="J66" s="183" t="s">
        <v>186</v>
      </c>
      <c r="K66" s="88">
        <v>778</v>
      </c>
      <c r="L66" s="82" t="s">
        <v>62</v>
      </c>
      <c r="M66" s="90">
        <v>2</v>
      </c>
      <c r="N66" s="294"/>
      <c r="O66" s="295"/>
      <c r="P66" s="295"/>
      <c r="Q66" s="295"/>
      <c r="R66" s="295"/>
      <c r="S66" s="295"/>
      <c r="T66" s="295"/>
      <c r="U66" s="295"/>
      <c r="V66" s="296"/>
    </row>
    <row r="67" spans="1:23" ht="33.75" x14ac:dyDescent="0.25">
      <c r="A67" s="294"/>
      <c r="B67" s="295"/>
      <c r="C67" s="295"/>
      <c r="D67" s="295"/>
      <c r="E67" s="295"/>
      <c r="F67" s="296"/>
      <c r="G67" s="81" t="s">
        <v>105</v>
      </c>
      <c r="H67" s="86" t="s">
        <v>208</v>
      </c>
      <c r="I67" s="83" t="s">
        <v>211</v>
      </c>
      <c r="J67" s="180" t="s">
        <v>209</v>
      </c>
      <c r="K67" s="84">
        <v>112</v>
      </c>
      <c r="L67" s="42" t="s">
        <v>192</v>
      </c>
      <c r="M67" s="90">
        <v>10</v>
      </c>
      <c r="N67" s="294"/>
      <c r="O67" s="295"/>
      <c r="P67" s="295"/>
      <c r="Q67" s="295"/>
      <c r="R67" s="295"/>
      <c r="S67" s="295"/>
      <c r="T67" s="295"/>
      <c r="U67" s="295"/>
      <c r="V67" s="296"/>
    </row>
    <row r="68" spans="1:23" ht="33.75" x14ac:dyDescent="0.25">
      <c r="A68" s="294"/>
      <c r="B68" s="295"/>
      <c r="C68" s="295"/>
      <c r="D68" s="295"/>
      <c r="E68" s="295"/>
      <c r="F68" s="296"/>
      <c r="G68" s="81" t="s">
        <v>105</v>
      </c>
      <c r="H68" s="86" t="s">
        <v>208</v>
      </c>
      <c r="I68" s="83" t="s">
        <v>210</v>
      </c>
      <c r="J68" s="180" t="s">
        <v>212</v>
      </c>
      <c r="K68" s="84">
        <v>112</v>
      </c>
      <c r="L68" s="42" t="s">
        <v>192</v>
      </c>
      <c r="M68" s="90">
        <v>6</v>
      </c>
      <c r="N68" s="294"/>
      <c r="O68" s="295"/>
      <c r="P68" s="295"/>
      <c r="Q68" s="295"/>
      <c r="R68" s="295"/>
      <c r="S68" s="295"/>
      <c r="T68" s="295"/>
      <c r="U68" s="295"/>
      <c r="V68" s="296"/>
    </row>
    <row r="69" spans="1:23" x14ac:dyDescent="0.25">
      <c r="A69" s="294"/>
      <c r="B69" s="295"/>
      <c r="C69" s="295"/>
      <c r="D69" s="295"/>
      <c r="E69" s="295"/>
      <c r="F69" s="296"/>
      <c r="G69" s="81" t="s">
        <v>218</v>
      </c>
      <c r="H69" s="86" t="s">
        <v>217</v>
      </c>
      <c r="I69" s="186" t="s">
        <v>394</v>
      </c>
      <c r="J69" s="180" t="s">
        <v>219</v>
      </c>
      <c r="K69" s="84">
        <v>166</v>
      </c>
      <c r="L69" s="42" t="s">
        <v>132</v>
      </c>
      <c r="M69" s="90" t="s">
        <v>220</v>
      </c>
      <c r="N69" s="294"/>
      <c r="O69" s="295"/>
      <c r="P69" s="295"/>
      <c r="Q69" s="295"/>
      <c r="R69" s="295"/>
      <c r="S69" s="295"/>
      <c r="T69" s="295"/>
      <c r="U69" s="295"/>
      <c r="V69" s="296"/>
    </row>
    <row r="70" spans="1:23" ht="33.75" x14ac:dyDescent="0.25">
      <c r="A70" s="297"/>
      <c r="B70" s="298"/>
      <c r="C70" s="298"/>
      <c r="D70" s="298"/>
      <c r="E70" s="298"/>
      <c r="F70" s="299"/>
      <c r="G70" s="81" t="s">
        <v>213</v>
      </c>
      <c r="H70" s="42" t="s">
        <v>214</v>
      </c>
      <c r="I70" s="83" t="s">
        <v>215</v>
      </c>
      <c r="J70" s="180" t="s">
        <v>216</v>
      </c>
      <c r="K70" s="84">
        <v>796</v>
      </c>
      <c r="L70" s="42" t="s">
        <v>53</v>
      </c>
      <c r="M70" s="90">
        <v>4</v>
      </c>
      <c r="N70" s="297"/>
      <c r="O70" s="298"/>
      <c r="P70" s="298"/>
      <c r="Q70" s="298"/>
      <c r="R70" s="298"/>
      <c r="S70" s="298"/>
      <c r="T70" s="298"/>
      <c r="U70" s="298"/>
      <c r="V70" s="299"/>
    </row>
    <row r="71" spans="1:23" ht="202.5" x14ac:dyDescent="0.25">
      <c r="A71" s="93"/>
      <c r="B71" s="94">
        <v>803</v>
      </c>
      <c r="C71" s="94">
        <v>1002</v>
      </c>
      <c r="D71" s="95" t="s">
        <v>49</v>
      </c>
      <c r="E71" s="94">
        <v>244</v>
      </c>
      <c r="F71" s="96" t="s">
        <v>50</v>
      </c>
      <c r="G71" s="97" t="s">
        <v>221</v>
      </c>
      <c r="H71" s="98" t="s">
        <v>222</v>
      </c>
      <c r="I71" s="69" t="s">
        <v>223</v>
      </c>
      <c r="J71" s="70" t="s">
        <v>224</v>
      </c>
      <c r="K71" s="71">
        <v>792</v>
      </c>
      <c r="L71" s="71" t="s">
        <v>225</v>
      </c>
      <c r="M71" s="178">
        <v>62</v>
      </c>
      <c r="N71" s="68">
        <v>47203501000</v>
      </c>
      <c r="O71" s="68" t="s">
        <v>54</v>
      </c>
      <c r="P71" s="99">
        <v>450000</v>
      </c>
      <c r="Q71" s="65" t="s">
        <v>57</v>
      </c>
      <c r="R71" s="65" t="s">
        <v>227</v>
      </c>
      <c r="S71" s="177" t="s">
        <v>226</v>
      </c>
      <c r="T71" s="68" t="s">
        <v>55</v>
      </c>
      <c r="U71" s="73" t="s">
        <v>56</v>
      </c>
      <c r="V71" s="71" t="s">
        <v>56</v>
      </c>
      <c r="W71" s="174"/>
    </row>
    <row r="72" spans="1:23" x14ac:dyDescent="0.25">
      <c r="A72" s="219" t="s">
        <v>232</v>
      </c>
      <c r="B72" s="220"/>
      <c r="C72" s="220"/>
      <c r="D72" s="220"/>
      <c r="E72" s="220"/>
      <c r="F72" s="220"/>
      <c r="G72" s="220"/>
      <c r="H72" s="220"/>
      <c r="I72" s="220"/>
      <c r="J72" s="220"/>
      <c r="K72" s="220"/>
      <c r="L72" s="220"/>
      <c r="M72" s="220"/>
      <c r="N72" s="220"/>
      <c r="O72" s="220"/>
      <c r="P72" s="220"/>
      <c r="Q72" s="220"/>
      <c r="R72" s="220"/>
      <c r="S72" s="220"/>
      <c r="T72" s="220"/>
      <c r="U72" s="16"/>
      <c r="V72" s="16"/>
    </row>
    <row r="73" spans="1:23" ht="147" thickBot="1" x14ac:dyDescent="0.3">
      <c r="A73" s="63"/>
      <c r="B73" s="64">
        <v>803</v>
      </c>
      <c r="C73" s="64">
        <v>1002</v>
      </c>
      <c r="D73" s="65" t="s">
        <v>49</v>
      </c>
      <c r="E73" s="64">
        <v>244</v>
      </c>
      <c r="F73" s="66" t="s">
        <v>50</v>
      </c>
      <c r="G73" s="67" t="s">
        <v>98</v>
      </c>
      <c r="H73" s="68" t="s">
        <v>99</v>
      </c>
      <c r="I73" s="69" t="s">
        <v>100</v>
      </c>
      <c r="J73" s="70" t="s">
        <v>96</v>
      </c>
      <c r="K73" s="71" t="s">
        <v>33</v>
      </c>
      <c r="L73" s="71" t="s">
        <v>33</v>
      </c>
      <c r="M73" s="71">
        <v>61</v>
      </c>
      <c r="N73" s="68">
        <v>47203501000</v>
      </c>
      <c r="O73" s="68" t="s">
        <v>54</v>
      </c>
      <c r="P73" s="72">
        <v>125000</v>
      </c>
      <c r="Q73" s="65" t="s">
        <v>230</v>
      </c>
      <c r="R73" s="65" t="s">
        <v>231</v>
      </c>
      <c r="S73" s="48" t="s">
        <v>130</v>
      </c>
      <c r="T73" s="68" t="s">
        <v>55</v>
      </c>
      <c r="U73" s="73" t="s">
        <v>56</v>
      </c>
      <c r="V73" s="73" t="s">
        <v>56</v>
      </c>
    </row>
    <row r="74" spans="1:23" ht="90" x14ac:dyDescent="0.25">
      <c r="A74" s="235"/>
      <c r="B74" s="235"/>
      <c r="C74" s="235"/>
      <c r="D74" s="235"/>
      <c r="E74" s="235"/>
      <c r="F74" s="236"/>
      <c r="G74" s="74" t="s">
        <v>98</v>
      </c>
      <c r="H74" s="75" t="s">
        <v>99</v>
      </c>
      <c r="I74" s="76" t="s">
        <v>101</v>
      </c>
      <c r="J74" s="48" t="s">
        <v>229</v>
      </c>
      <c r="K74" s="77">
        <v>778</v>
      </c>
      <c r="L74" s="78" t="s">
        <v>102</v>
      </c>
      <c r="M74" s="79">
        <v>24</v>
      </c>
      <c r="N74" s="239" t="s">
        <v>33</v>
      </c>
      <c r="O74" s="239"/>
      <c r="P74" s="239"/>
      <c r="Q74" s="239"/>
      <c r="R74" s="239"/>
      <c r="S74" s="239"/>
      <c r="T74" s="239"/>
      <c r="U74" s="239"/>
      <c r="V74" s="240"/>
    </row>
    <row r="75" spans="1:23" ht="88.5" customHeight="1" x14ac:dyDescent="0.25">
      <c r="A75" s="237"/>
      <c r="B75" s="237"/>
      <c r="C75" s="237"/>
      <c r="D75" s="237"/>
      <c r="E75" s="237"/>
      <c r="F75" s="238"/>
      <c r="G75" s="74" t="s">
        <v>98</v>
      </c>
      <c r="H75" s="75" t="s">
        <v>99</v>
      </c>
      <c r="I75" s="76" t="s">
        <v>103</v>
      </c>
      <c r="J75" s="79" t="s">
        <v>228</v>
      </c>
      <c r="K75" s="46">
        <v>778</v>
      </c>
      <c r="L75" s="78" t="s">
        <v>102</v>
      </c>
      <c r="M75" s="79">
        <v>37</v>
      </c>
      <c r="N75" s="241" t="s">
        <v>33</v>
      </c>
      <c r="O75" s="239"/>
      <c r="P75" s="239"/>
      <c r="Q75" s="239"/>
      <c r="R75" s="239"/>
      <c r="S75" s="239"/>
      <c r="T75" s="239"/>
      <c r="U75" s="239"/>
      <c r="V75" s="240"/>
    </row>
    <row r="76" spans="1:23" x14ac:dyDescent="0.25">
      <c r="A76" s="316" t="s">
        <v>33</v>
      </c>
      <c r="B76" s="317"/>
      <c r="C76" s="317"/>
      <c r="D76" s="317"/>
      <c r="E76" s="317"/>
      <c r="F76" s="318"/>
      <c r="G76" s="14"/>
      <c r="H76" s="8"/>
      <c r="I76" s="8" t="s">
        <v>34</v>
      </c>
      <c r="J76" s="15"/>
      <c r="K76" s="12"/>
      <c r="L76" s="12"/>
      <c r="M76" s="12"/>
      <c r="N76" s="315" t="s">
        <v>33</v>
      </c>
      <c r="O76" s="315"/>
      <c r="P76" s="315"/>
      <c r="Q76" s="315"/>
      <c r="R76" s="315"/>
      <c r="S76" s="315"/>
      <c r="T76" s="316"/>
      <c r="U76" s="16"/>
      <c r="V76" s="16"/>
    </row>
    <row r="77" spans="1:23" ht="101.25" x14ac:dyDescent="0.25">
      <c r="A77" s="80"/>
      <c r="B77" s="80" t="s">
        <v>91</v>
      </c>
      <c r="C77" s="80" t="s">
        <v>92</v>
      </c>
      <c r="D77" s="80" t="s">
        <v>234</v>
      </c>
      <c r="E77" s="80" t="s">
        <v>235</v>
      </c>
      <c r="F77" s="80" t="s">
        <v>236</v>
      </c>
      <c r="G77" s="100" t="s">
        <v>237</v>
      </c>
      <c r="H77" s="82" t="s">
        <v>238</v>
      </c>
      <c r="I77" s="101" t="s">
        <v>239</v>
      </c>
      <c r="J77" s="70" t="s">
        <v>240</v>
      </c>
      <c r="K77" s="102">
        <v>642</v>
      </c>
      <c r="L77" s="46" t="s">
        <v>241</v>
      </c>
      <c r="M77" s="84">
        <v>1</v>
      </c>
      <c r="N77" s="48">
        <v>47203501000</v>
      </c>
      <c r="O77" s="48" t="s">
        <v>54</v>
      </c>
      <c r="P77" s="103">
        <v>142509.04999999999</v>
      </c>
      <c r="Q77" s="80" t="s">
        <v>97</v>
      </c>
      <c r="R77" s="80" t="s">
        <v>243</v>
      </c>
      <c r="S77" s="48" t="s">
        <v>244</v>
      </c>
      <c r="T77" s="61" t="s">
        <v>242</v>
      </c>
      <c r="U77" s="61" t="s">
        <v>56</v>
      </c>
      <c r="V77" s="100" t="s">
        <v>56</v>
      </c>
    </row>
    <row r="78" spans="1:23" ht="78.75" x14ac:dyDescent="0.25">
      <c r="A78" s="357"/>
      <c r="B78" s="122" t="s">
        <v>91</v>
      </c>
      <c r="C78" s="122" t="s">
        <v>92</v>
      </c>
      <c r="D78" s="122" t="s">
        <v>263</v>
      </c>
      <c r="E78" s="122" t="s">
        <v>93</v>
      </c>
      <c r="F78" s="122" t="s">
        <v>263</v>
      </c>
      <c r="G78" s="106" t="s">
        <v>252</v>
      </c>
      <c r="H78" s="172" t="s">
        <v>252</v>
      </c>
      <c r="I78" s="164" t="s">
        <v>343</v>
      </c>
      <c r="J78" s="106" t="s">
        <v>252</v>
      </c>
      <c r="K78" s="70" t="s">
        <v>252</v>
      </c>
      <c r="L78" s="46" t="s">
        <v>252</v>
      </c>
      <c r="M78" s="46">
        <f>M79+M80+M81+M82+M83+M84+M85+M86+M87+M88</f>
        <v>213</v>
      </c>
      <c r="N78" s="106">
        <v>47203501000</v>
      </c>
      <c r="O78" s="106" t="s">
        <v>54</v>
      </c>
      <c r="P78" s="60">
        <v>530000</v>
      </c>
      <c r="Q78" s="122" t="s">
        <v>97</v>
      </c>
      <c r="R78" s="122" t="s">
        <v>243</v>
      </c>
      <c r="S78" s="106" t="s">
        <v>344</v>
      </c>
      <c r="T78" s="106" t="s">
        <v>55</v>
      </c>
      <c r="U78" s="157" t="s">
        <v>56</v>
      </c>
      <c r="V78" s="158" t="s">
        <v>56</v>
      </c>
    </row>
    <row r="79" spans="1:23" ht="22.5" x14ac:dyDescent="0.25">
      <c r="A79" s="210" t="s">
        <v>252</v>
      </c>
      <c r="B79" s="211"/>
      <c r="C79" s="211"/>
      <c r="D79" s="211"/>
      <c r="E79" s="211"/>
      <c r="F79" s="212"/>
      <c r="G79" s="189" t="s">
        <v>345</v>
      </c>
      <c r="H79" s="165" t="s">
        <v>346</v>
      </c>
      <c r="I79" s="163" t="s">
        <v>347</v>
      </c>
      <c r="J79" s="166" t="s">
        <v>348</v>
      </c>
      <c r="K79" s="167" t="s">
        <v>349</v>
      </c>
      <c r="L79" s="167" t="s">
        <v>53</v>
      </c>
      <c r="M79" s="46">
        <v>40</v>
      </c>
      <c r="N79" s="210" t="s">
        <v>96</v>
      </c>
      <c r="O79" s="211"/>
      <c r="P79" s="211"/>
      <c r="Q79" s="211"/>
      <c r="R79" s="211"/>
      <c r="S79" s="211"/>
      <c r="T79" s="212"/>
      <c r="U79" s="156" t="s">
        <v>56</v>
      </c>
      <c r="V79" s="158" t="s">
        <v>56</v>
      </c>
    </row>
    <row r="80" spans="1:23" x14ac:dyDescent="0.25">
      <c r="A80" s="213"/>
      <c r="B80" s="356"/>
      <c r="C80" s="356"/>
      <c r="D80" s="356"/>
      <c r="E80" s="356"/>
      <c r="F80" s="215"/>
      <c r="G80" s="353" t="s">
        <v>350</v>
      </c>
      <c r="H80" s="168" t="s">
        <v>351</v>
      </c>
      <c r="I80" s="163" t="s">
        <v>352</v>
      </c>
      <c r="J80" s="166" t="s">
        <v>353</v>
      </c>
      <c r="K80" s="167" t="s">
        <v>349</v>
      </c>
      <c r="L80" s="167" t="s">
        <v>53</v>
      </c>
      <c r="M80" s="46">
        <v>20</v>
      </c>
      <c r="N80" s="213"/>
      <c r="O80" s="214"/>
      <c r="P80" s="214"/>
      <c r="Q80" s="214"/>
      <c r="R80" s="214"/>
      <c r="S80" s="214"/>
      <c r="T80" s="215"/>
      <c r="U80" s="156" t="s">
        <v>56</v>
      </c>
      <c r="V80" s="158" t="s">
        <v>56</v>
      </c>
    </row>
    <row r="81" spans="1:23" x14ac:dyDescent="0.25">
      <c r="A81" s="213"/>
      <c r="B81" s="356"/>
      <c r="C81" s="356"/>
      <c r="D81" s="356"/>
      <c r="E81" s="356"/>
      <c r="F81" s="215"/>
      <c r="G81" s="353" t="s">
        <v>354</v>
      </c>
      <c r="H81" s="168" t="s">
        <v>355</v>
      </c>
      <c r="I81" s="163" t="s">
        <v>356</v>
      </c>
      <c r="J81" s="166" t="s">
        <v>357</v>
      </c>
      <c r="K81" s="167" t="s">
        <v>349</v>
      </c>
      <c r="L81" s="167" t="s">
        <v>53</v>
      </c>
      <c r="M81" s="46">
        <v>36</v>
      </c>
      <c r="N81" s="213"/>
      <c r="O81" s="214"/>
      <c r="P81" s="214"/>
      <c r="Q81" s="214"/>
      <c r="R81" s="214"/>
      <c r="S81" s="214"/>
      <c r="T81" s="215"/>
      <c r="U81" s="156" t="s">
        <v>56</v>
      </c>
      <c r="V81" s="158" t="s">
        <v>56</v>
      </c>
    </row>
    <row r="82" spans="1:23" ht="22.5" x14ac:dyDescent="0.25">
      <c r="A82" s="213"/>
      <c r="B82" s="356"/>
      <c r="C82" s="356"/>
      <c r="D82" s="356"/>
      <c r="E82" s="356"/>
      <c r="F82" s="215"/>
      <c r="G82" s="189" t="s">
        <v>358</v>
      </c>
      <c r="H82" s="169" t="s">
        <v>359</v>
      </c>
      <c r="I82" s="163" t="s">
        <v>360</v>
      </c>
      <c r="J82" s="170" t="s">
        <v>361</v>
      </c>
      <c r="K82" s="167" t="s">
        <v>349</v>
      </c>
      <c r="L82" s="167" t="s">
        <v>53</v>
      </c>
      <c r="M82" s="46">
        <v>12</v>
      </c>
      <c r="N82" s="213"/>
      <c r="O82" s="214"/>
      <c r="P82" s="214"/>
      <c r="Q82" s="214"/>
      <c r="R82" s="214"/>
      <c r="S82" s="214"/>
      <c r="T82" s="215"/>
      <c r="U82" s="156" t="s">
        <v>56</v>
      </c>
      <c r="V82" s="158" t="s">
        <v>56</v>
      </c>
    </row>
    <row r="83" spans="1:23" ht="56.25" x14ac:dyDescent="0.25">
      <c r="A83" s="213"/>
      <c r="B83" s="356"/>
      <c r="C83" s="356"/>
      <c r="D83" s="356"/>
      <c r="E83" s="356"/>
      <c r="F83" s="215"/>
      <c r="G83" s="189" t="s">
        <v>362</v>
      </c>
      <c r="H83" s="169" t="s">
        <v>359</v>
      </c>
      <c r="I83" s="171" t="s">
        <v>363</v>
      </c>
      <c r="J83" s="170" t="s">
        <v>364</v>
      </c>
      <c r="K83" s="167" t="s">
        <v>349</v>
      </c>
      <c r="L83" s="167" t="s">
        <v>53</v>
      </c>
      <c r="M83" s="46">
        <v>20</v>
      </c>
      <c r="N83" s="213"/>
      <c r="O83" s="214"/>
      <c r="P83" s="214"/>
      <c r="Q83" s="214"/>
      <c r="R83" s="214"/>
      <c r="S83" s="214"/>
      <c r="T83" s="215"/>
      <c r="U83" s="156" t="s">
        <v>56</v>
      </c>
      <c r="V83" s="158" t="s">
        <v>56</v>
      </c>
    </row>
    <row r="84" spans="1:23" ht="90" x14ac:dyDescent="0.25">
      <c r="A84" s="213"/>
      <c r="B84" s="356"/>
      <c r="C84" s="356"/>
      <c r="D84" s="356"/>
      <c r="E84" s="356"/>
      <c r="F84" s="215"/>
      <c r="G84" s="189" t="s">
        <v>365</v>
      </c>
      <c r="H84" s="169" t="s">
        <v>359</v>
      </c>
      <c r="I84" s="171" t="s">
        <v>366</v>
      </c>
      <c r="J84" s="170" t="s">
        <v>367</v>
      </c>
      <c r="K84" s="167" t="s">
        <v>349</v>
      </c>
      <c r="L84" s="167" t="s">
        <v>53</v>
      </c>
      <c r="M84" s="46">
        <v>6</v>
      </c>
      <c r="N84" s="213"/>
      <c r="O84" s="214"/>
      <c r="P84" s="214"/>
      <c r="Q84" s="214"/>
      <c r="R84" s="214"/>
      <c r="S84" s="214"/>
      <c r="T84" s="215"/>
      <c r="U84" s="156" t="s">
        <v>56</v>
      </c>
      <c r="V84" s="158" t="s">
        <v>56</v>
      </c>
    </row>
    <row r="85" spans="1:23" ht="56.25" x14ac:dyDescent="0.25">
      <c r="A85" s="213"/>
      <c r="B85" s="356"/>
      <c r="C85" s="356"/>
      <c r="D85" s="356"/>
      <c r="E85" s="356"/>
      <c r="F85" s="215"/>
      <c r="G85" s="189" t="s">
        <v>368</v>
      </c>
      <c r="H85" s="169" t="s">
        <v>369</v>
      </c>
      <c r="I85" s="171" t="s">
        <v>370</v>
      </c>
      <c r="J85" s="170" t="s">
        <v>371</v>
      </c>
      <c r="K85" s="167">
        <v>715</v>
      </c>
      <c r="L85" s="167" t="s">
        <v>395</v>
      </c>
      <c r="M85" s="46">
        <v>9</v>
      </c>
      <c r="N85" s="213"/>
      <c r="O85" s="214"/>
      <c r="P85" s="214"/>
      <c r="Q85" s="214"/>
      <c r="R85" s="214"/>
      <c r="S85" s="214"/>
      <c r="T85" s="215"/>
      <c r="U85" s="157" t="s">
        <v>56</v>
      </c>
      <c r="V85" s="158" t="s">
        <v>56</v>
      </c>
    </row>
    <row r="86" spans="1:23" x14ac:dyDescent="0.25">
      <c r="A86" s="213"/>
      <c r="B86" s="356"/>
      <c r="C86" s="356"/>
      <c r="D86" s="356"/>
      <c r="E86" s="356"/>
      <c r="F86" s="215"/>
      <c r="G86" s="189" t="s">
        <v>372</v>
      </c>
      <c r="H86" s="169" t="s">
        <v>373</v>
      </c>
      <c r="I86" s="171" t="s">
        <v>374</v>
      </c>
      <c r="J86" s="170" t="s">
        <v>375</v>
      </c>
      <c r="K86" s="167">
        <v>715</v>
      </c>
      <c r="L86" s="167" t="s">
        <v>395</v>
      </c>
      <c r="M86" s="46">
        <v>50</v>
      </c>
      <c r="N86" s="213"/>
      <c r="O86" s="214"/>
      <c r="P86" s="214"/>
      <c r="Q86" s="214"/>
      <c r="R86" s="214"/>
      <c r="S86" s="214"/>
      <c r="T86" s="215"/>
      <c r="U86" s="157" t="s">
        <v>56</v>
      </c>
      <c r="V86" s="158" t="s">
        <v>56</v>
      </c>
    </row>
    <row r="87" spans="1:23" ht="22.5" x14ac:dyDescent="0.25">
      <c r="A87" s="213"/>
      <c r="B87" s="356"/>
      <c r="C87" s="356"/>
      <c r="D87" s="356"/>
      <c r="E87" s="356"/>
      <c r="F87" s="215"/>
      <c r="G87" s="189" t="s">
        <v>376</v>
      </c>
      <c r="H87" s="169" t="s">
        <v>377</v>
      </c>
      <c r="I87" s="171" t="s">
        <v>378</v>
      </c>
      <c r="J87" s="170" t="s">
        <v>379</v>
      </c>
      <c r="K87" s="167">
        <v>796</v>
      </c>
      <c r="L87" s="167" t="s">
        <v>53</v>
      </c>
      <c r="M87" s="46">
        <v>10</v>
      </c>
      <c r="N87" s="213"/>
      <c r="O87" s="214"/>
      <c r="P87" s="214"/>
      <c r="Q87" s="214"/>
      <c r="R87" s="214"/>
      <c r="S87" s="214"/>
      <c r="T87" s="215"/>
      <c r="U87" s="157" t="s">
        <v>56</v>
      </c>
      <c r="V87" s="158" t="s">
        <v>56</v>
      </c>
    </row>
    <row r="88" spans="1:23" ht="67.5" x14ac:dyDescent="0.25">
      <c r="A88" s="216"/>
      <c r="B88" s="217"/>
      <c r="C88" s="217"/>
      <c r="D88" s="217"/>
      <c r="E88" s="217"/>
      <c r="F88" s="218"/>
      <c r="G88" s="354" t="s">
        <v>380</v>
      </c>
      <c r="H88" s="169" t="s">
        <v>381</v>
      </c>
      <c r="I88" s="171" t="s">
        <v>382</v>
      </c>
      <c r="J88" s="170" t="s">
        <v>383</v>
      </c>
      <c r="K88" s="167" t="s">
        <v>349</v>
      </c>
      <c r="L88" s="167" t="s">
        <v>53</v>
      </c>
      <c r="M88" s="46">
        <v>10</v>
      </c>
      <c r="N88" s="216"/>
      <c r="O88" s="217"/>
      <c r="P88" s="217"/>
      <c r="Q88" s="217"/>
      <c r="R88" s="217"/>
      <c r="S88" s="217"/>
      <c r="T88" s="218"/>
      <c r="U88" s="157" t="s">
        <v>56</v>
      </c>
      <c r="V88" s="158" t="s">
        <v>56</v>
      </c>
    </row>
    <row r="89" spans="1:23" x14ac:dyDescent="0.25">
      <c r="A89" s="358" t="s">
        <v>233</v>
      </c>
      <c r="B89" s="355"/>
      <c r="C89" s="355"/>
      <c r="D89" s="355"/>
      <c r="E89" s="355"/>
      <c r="F89" s="355"/>
      <c r="G89" s="220"/>
      <c r="H89" s="220"/>
      <c r="I89" s="220"/>
      <c r="J89" s="220"/>
      <c r="K89" s="220"/>
      <c r="L89" s="220"/>
      <c r="M89" s="220"/>
      <c r="N89" s="220"/>
      <c r="O89" s="220"/>
      <c r="P89" s="220"/>
      <c r="Q89" s="220"/>
      <c r="R89" s="220"/>
      <c r="S89" s="220"/>
      <c r="T89" s="220"/>
      <c r="U89" s="220"/>
      <c r="V89" s="221"/>
    </row>
    <row r="90" spans="1:23" ht="158.25" customHeight="1" thickBot="1" x14ac:dyDescent="0.3">
      <c r="A90" s="63"/>
      <c r="B90" s="64">
        <v>803</v>
      </c>
      <c r="C90" s="64">
        <v>1002</v>
      </c>
      <c r="D90" s="65" t="s">
        <v>49</v>
      </c>
      <c r="E90" s="64">
        <v>244</v>
      </c>
      <c r="F90" s="66" t="s">
        <v>50</v>
      </c>
      <c r="G90" s="67" t="s">
        <v>98</v>
      </c>
      <c r="H90" s="68" t="s">
        <v>99</v>
      </c>
      <c r="I90" s="69" t="s">
        <v>100</v>
      </c>
      <c r="J90" s="70" t="s">
        <v>96</v>
      </c>
      <c r="K90" s="71" t="s">
        <v>33</v>
      </c>
      <c r="L90" s="71" t="s">
        <v>33</v>
      </c>
      <c r="M90" s="71">
        <v>61</v>
      </c>
      <c r="N90" s="68">
        <v>47203501000</v>
      </c>
      <c r="O90" s="68" t="s">
        <v>54</v>
      </c>
      <c r="P90" s="72">
        <v>125000</v>
      </c>
      <c r="Q90" s="65" t="s">
        <v>324</v>
      </c>
      <c r="R90" s="65" t="s">
        <v>325</v>
      </c>
      <c r="S90" s="48" t="s">
        <v>130</v>
      </c>
      <c r="T90" s="68" t="s">
        <v>55</v>
      </c>
      <c r="U90" s="73" t="s">
        <v>56</v>
      </c>
      <c r="V90" s="73" t="s">
        <v>56</v>
      </c>
    </row>
    <row r="91" spans="1:23" ht="90" x14ac:dyDescent="0.25">
      <c r="A91" s="235" t="s">
        <v>33</v>
      </c>
      <c r="B91" s="235"/>
      <c r="C91" s="235"/>
      <c r="D91" s="235"/>
      <c r="E91" s="235"/>
      <c r="F91" s="236"/>
      <c r="G91" s="74" t="s">
        <v>98</v>
      </c>
      <c r="H91" s="75" t="s">
        <v>99</v>
      </c>
      <c r="I91" s="76" t="s">
        <v>101</v>
      </c>
      <c r="J91" s="48" t="s">
        <v>229</v>
      </c>
      <c r="K91" s="77">
        <v>778</v>
      </c>
      <c r="L91" s="78" t="s">
        <v>102</v>
      </c>
      <c r="M91" s="79">
        <v>24</v>
      </c>
      <c r="N91" s="241" t="s">
        <v>33</v>
      </c>
      <c r="O91" s="239"/>
      <c r="P91" s="239"/>
      <c r="Q91" s="239"/>
      <c r="R91" s="239"/>
      <c r="S91" s="239"/>
      <c r="T91" s="239"/>
      <c r="U91" s="106" t="s">
        <v>56</v>
      </c>
      <c r="V91" s="189" t="s">
        <v>56</v>
      </c>
    </row>
    <row r="92" spans="1:23" ht="90" x14ac:dyDescent="0.25">
      <c r="A92" s="237"/>
      <c r="B92" s="237"/>
      <c r="C92" s="237"/>
      <c r="D92" s="237"/>
      <c r="E92" s="237"/>
      <c r="F92" s="238"/>
      <c r="G92" s="74" t="s">
        <v>98</v>
      </c>
      <c r="H92" s="75" t="s">
        <v>99</v>
      </c>
      <c r="I92" s="76" t="s">
        <v>103</v>
      </c>
      <c r="J92" s="79" t="s">
        <v>228</v>
      </c>
      <c r="K92" s="46">
        <v>778</v>
      </c>
      <c r="L92" s="78" t="s">
        <v>102</v>
      </c>
      <c r="M92" s="79">
        <v>37</v>
      </c>
      <c r="N92" s="241" t="s">
        <v>33</v>
      </c>
      <c r="O92" s="239"/>
      <c r="P92" s="239"/>
      <c r="Q92" s="239"/>
      <c r="R92" s="239"/>
      <c r="S92" s="239"/>
      <c r="T92" s="239"/>
      <c r="U92" s="106" t="s">
        <v>56</v>
      </c>
      <c r="V92" s="189" t="s">
        <v>56</v>
      </c>
    </row>
    <row r="93" spans="1:23" s="231" customFormat="1" ht="15" customHeight="1" x14ac:dyDescent="0.25">
      <c r="A93" s="231" t="s">
        <v>245</v>
      </c>
      <c r="B93" s="232"/>
      <c r="C93" s="232"/>
      <c r="D93" s="232"/>
      <c r="E93" s="232"/>
      <c r="F93" s="232"/>
      <c r="G93" s="232"/>
      <c r="H93" s="232"/>
      <c r="I93" s="232"/>
      <c r="J93" s="232"/>
      <c r="K93" s="232"/>
      <c r="L93" s="232"/>
      <c r="M93" s="232"/>
      <c r="N93" s="232"/>
      <c r="O93" s="232"/>
      <c r="P93" s="232"/>
      <c r="Q93" s="232"/>
      <c r="R93" s="232"/>
      <c r="S93" s="232"/>
      <c r="T93" s="232"/>
      <c r="U93" s="232"/>
      <c r="V93" s="232"/>
      <c r="W93" s="232"/>
    </row>
    <row r="94" spans="1:23" s="104" customFormat="1" ht="85.5" customHeight="1" x14ac:dyDescent="0.25">
      <c r="A94" s="80"/>
      <c r="B94" s="48">
        <v>803</v>
      </c>
      <c r="C94" s="48">
        <v>1002</v>
      </c>
      <c r="D94" s="54" t="s">
        <v>49</v>
      </c>
      <c r="E94" s="48">
        <v>244</v>
      </c>
      <c r="F94" s="105" t="s">
        <v>50</v>
      </c>
      <c r="G94" s="41" t="s">
        <v>246</v>
      </c>
      <c r="H94" s="106" t="s">
        <v>247</v>
      </c>
      <c r="I94" s="36" t="s">
        <v>248</v>
      </c>
      <c r="J94" s="107" t="s">
        <v>249</v>
      </c>
      <c r="K94" s="108">
        <v>876</v>
      </c>
      <c r="L94" s="44" t="s">
        <v>250</v>
      </c>
      <c r="M94" s="44">
        <f>M95+M96+M97+M98+M99</f>
        <v>12424</v>
      </c>
      <c r="N94" s="109">
        <v>47203501000</v>
      </c>
      <c r="O94" s="110" t="s">
        <v>54</v>
      </c>
      <c r="P94" s="111">
        <v>5272586</v>
      </c>
      <c r="Q94" s="112" t="s">
        <v>303</v>
      </c>
      <c r="R94" s="112" t="s">
        <v>304</v>
      </c>
      <c r="S94" s="48" t="s">
        <v>305</v>
      </c>
      <c r="T94" s="51" t="s">
        <v>55</v>
      </c>
      <c r="U94" s="113" t="s">
        <v>56</v>
      </c>
      <c r="V94" s="100" t="s">
        <v>56</v>
      </c>
    </row>
    <row r="95" spans="1:23" s="104" customFormat="1" ht="63.75" customHeight="1" x14ac:dyDescent="0.25">
      <c r="A95" s="328" t="s">
        <v>33</v>
      </c>
      <c r="B95" s="329"/>
      <c r="C95" s="329"/>
      <c r="D95" s="329"/>
      <c r="E95" s="329"/>
      <c r="F95" s="330"/>
      <c r="G95" s="41" t="s">
        <v>246</v>
      </c>
      <c r="H95" s="106" t="s">
        <v>247</v>
      </c>
      <c r="I95" s="114" t="s">
        <v>253</v>
      </c>
      <c r="J95" s="107" t="s">
        <v>254</v>
      </c>
      <c r="K95" s="44">
        <v>876</v>
      </c>
      <c r="L95" s="106" t="s">
        <v>255</v>
      </c>
      <c r="M95" s="44">
        <v>3285</v>
      </c>
      <c r="N95" s="242" t="s">
        <v>33</v>
      </c>
      <c r="O95" s="243"/>
      <c r="P95" s="243"/>
      <c r="Q95" s="243"/>
      <c r="R95" s="243"/>
      <c r="S95" s="243"/>
      <c r="T95" s="244"/>
      <c r="U95" s="113" t="s">
        <v>56</v>
      </c>
      <c r="V95" s="100" t="s">
        <v>56</v>
      </c>
    </row>
    <row r="96" spans="1:23" s="104" customFormat="1" ht="48.75" customHeight="1" x14ac:dyDescent="0.25">
      <c r="A96" s="331"/>
      <c r="B96" s="359"/>
      <c r="C96" s="359"/>
      <c r="D96" s="359"/>
      <c r="E96" s="359"/>
      <c r="F96" s="332"/>
      <c r="G96" s="41" t="s">
        <v>246</v>
      </c>
      <c r="H96" s="106" t="s">
        <v>247</v>
      </c>
      <c r="I96" s="114" t="s">
        <v>256</v>
      </c>
      <c r="J96" s="107" t="s">
        <v>257</v>
      </c>
      <c r="K96" s="44">
        <v>876</v>
      </c>
      <c r="L96" s="106" t="s">
        <v>255</v>
      </c>
      <c r="M96" s="44">
        <v>2223</v>
      </c>
      <c r="N96" s="245"/>
      <c r="O96" s="246"/>
      <c r="P96" s="246"/>
      <c r="Q96" s="246"/>
      <c r="R96" s="246"/>
      <c r="S96" s="246"/>
      <c r="T96" s="247"/>
      <c r="U96" s="113" t="s">
        <v>56</v>
      </c>
      <c r="V96" s="100" t="s">
        <v>56</v>
      </c>
    </row>
    <row r="97" spans="1:22" s="104" customFormat="1" ht="51" customHeight="1" x14ac:dyDescent="0.25">
      <c r="A97" s="331"/>
      <c r="B97" s="359"/>
      <c r="C97" s="359"/>
      <c r="D97" s="359"/>
      <c r="E97" s="359"/>
      <c r="F97" s="332"/>
      <c r="G97" s="41" t="s">
        <v>246</v>
      </c>
      <c r="H97" s="106" t="s">
        <v>247</v>
      </c>
      <c r="I97" s="114" t="s">
        <v>258</v>
      </c>
      <c r="J97" s="107" t="s">
        <v>259</v>
      </c>
      <c r="K97" s="44">
        <v>876</v>
      </c>
      <c r="L97" s="106" t="s">
        <v>255</v>
      </c>
      <c r="M97" s="44">
        <v>1235</v>
      </c>
      <c r="N97" s="245"/>
      <c r="O97" s="246"/>
      <c r="P97" s="246"/>
      <c r="Q97" s="246"/>
      <c r="R97" s="246"/>
      <c r="S97" s="246"/>
      <c r="T97" s="247"/>
      <c r="U97" s="113" t="s">
        <v>56</v>
      </c>
      <c r="V97" s="100" t="s">
        <v>56</v>
      </c>
    </row>
    <row r="98" spans="1:22" s="104" customFormat="1" ht="51" customHeight="1" x14ac:dyDescent="0.25">
      <c r="A98" s="331"/>
      <c r="B98" s="359"/>
      <c r="C98" s="359"/>
      <c r="D98" s="359"/>
      <c r="E98" s="359"/>
      <c r="F98" s="332"/>
      <c r="G98" s="41" t="s">
        <v>246</v>
      </c>
      <c r="H98" s="106" t="s">
        <v>247</v>
      </c>
      <c r="I98" s="114" t="s">
        <v>260</v>
      </c>
      <c r="J98" s="107" t="s">
        <v>261</v>
      </c>
      <c r="K98" s="44">
        <v>876</v>
      </c>
      <c r="L98" s="106" t="s">
        <v>255</v>
      </c>
      <c r="M98" s="44">
        <v>1976</v>
      </c>
      <c r="N98" s="245"/>
      <c r="O98" s="246"/>
      <c r="P98" s="246"/>
      <c r="Q98" s="246"/>
      <c r="R98" s="246"/>
      <c r="S98" s="246"/>
      <c r="T98" s="247"/>
      <c r="U98" s="113" t="s">
        <v>56</v>
      </c>
      <c r="V98" s="100" t="s">
        <v>56</v>
      </c>
    </row>
    <row r="99" spans="1:22" s="104" customFormat="1" ht="42.75" customHeight="1" x14ac:dyDescent="0.25">
      <c r="A99" s="333"/>
      <c r="B99" s="334"/>
      <c r="C99" s="334"/>
      <c r="D99" s="334"/>
      <c r="E99" s="334"/>
      <c r="F99" s="335"/>
      <c r="G99" s="41" t="s">
        <v>246</v>
      </c>
      <c r="H99" s="106" t="s">
        <v>247</v>
      </c>
      <c r="I99" s="114" t="s">
        <v>258</v>
      </c>
      <c r="J99" s="107" t="s">
        <v>262</v>
      </c>
      <c r="K99" s="44">
        <v>876</v>
      </c>
      <c r="L99" s="106" t="s">
        <v>255</v>
      </c>
      <c r="M99" s="44">
        <v>3705</v>
      </c>
      <c r="N99" s="248"/>
      <c r="O99" s="249"/>
      <c r="P99" s="249"/>
      <c r="Q99" s="249"/>
      <c r="R99" s="249"/>
      <c r="S99" s="249"/>
      <c r="T99" s="250"/>
      <c r="U99" s="113" t="s">
        <v>56</v>
      </c>
      <c r="V99" s="100" t="s">
        <v>56</v>
      </c>
    </row>
    <row r="100" spans="1:22" s="104" customFormat="1" ht="85.5" customHeight="1" x14ac:dyDescent="0.25">
      <c r="A100" s="360"/>
      <c r="B100" s="94">
        <v>803</v>
      </c>
      <c r="C100" s="94">
        <v>1002</v>
      </c>
      <c r="D100" s="361" t="s">
        <v>49</v>
      </c>
      <c r="E100" s="94">
        <v>244</v>
      </c>
      <c r="F100" s="96" t="s">
        <v>50</v>
      </c>
      <c r="G100" s="67" t="s">
        <v>98</v>
      </c>
      <c r="H100" s="68" t="s">
        <v>99</v>
      </c>
      <c r="I100" s="69" t="s">
        <v>100</v>
      </c>
      <c r="J100" s="70" t="s">
        <v>96</v>
      </c>
      <c r="K100" s="71" t="s">
        <v>33</v>
      </c>
      <c r="L100" s="71" t="s">
        <v>33</v>
      </c>
      <c r="M100" s="71">
        <v>61</v>
      </c>
      <c r="N100" s="68">
        <v>47203501000</v>
      </c>
      <c r="O100" s="68" t="s">
        <v>54</v>
      </c>
      <c r="P100" s="72">
        <v>125000</v>
      </c>
      <c r="Q100" s="65" t="s">
        <v>227</v>
      </c>
      <c r="R100" s="65" t="s">
        <v>384</v>
      </c>
      <c r="S100" s="48" t="s">
        <v>130</v>
      </c>
      <c r="T100" s="68" t="s">
        <v>55</v>
      </c>
      <c r="U100" s="73" t="s">
        <v>56</v>
      </c>
      <c r="V100" s="73" t="s">
        <v>56</v>
      </c>
    </row>
    <row r="101" spans="1:22" s="104" customFormat="1" ht="42.75" customHeight="1" x14ac:dyDescent="0.25">
      <c r="A101" s="348" t="s">
        <v>33</v>
      </c>
      <c r="B101" s="349"/>
      <c r="C101" s="349"/>
      <c r="D101" s="349"/>
      <c r="E101" s="349"/>
      <c r="F101" s="350"/>
      <c r="G101" s="74" t="s">
        <v>98</v>
      </c>
      <c r="H101" s="75" t="s">
        <v>99</v>
      </c>
      <c r="I101" s="76" t="s">
        <v>101</v>
      </c>
      <c r="J101" s="48" t="s">
        <v>229</v>
      </c>
      <c r="K101" s="77">
        <v>778</v>
      </c>
      <c r="L101" s="78" t="s">
        <v>102</v>
      </c>
      <c r="M101" s="79">
        <v>24</v>
      </c>
      <c r="N101" s="239" t="s">
        <v>33</v>
      </c>
      <c r="O101" s="239"/>
      <c r="P101" s="239"/>
      <c r="Q101" s="239"/>
      <c r="R101" s="239"/>
      <c r="S101" s="239"/>
      <c r="T101" s="239"/>
      <c r="U101" s="239"/>
      <c r="V101" s="240"/>
    </row>
    <row r="102" spans="1:22" s="104" customFormat="1" ht="42.75" customHeight="1" x14ac:dyDescent="0.25">
      <c r="A102" s="351"/>
      <c r="B102" s="237"/>
      <c r="C102" s="237"/>
      <c r="D102" s="237"/>
      <c r="E102" s="237"/>
      <c r="F102" s="238"/>
      <c r="G102" s="74" t="s">
        <v>98</v>
      </c>
      <c r="H102" s="75" t="s">
        <v>99</v>
      </c>
      <c r="I102" s="76" t="s">
        <v>103</v>
      </c>
      <c r="J102" s="79" t="s">
        <v>228</v>
      </c>
      <c r="K102" s="46">
        <v>778</v>
      </c>
      <c r="L102" s="78" t="s">
        <v>102</v>
      </c>
      <c r="M102" s="79">
        <v>37</v>
      </c>
      <c r="N102" s="241" t="s">
        <v>33</v>
      </c>
      <c r="O102" s="239"/>
      <c r="P102" s="239"/>
      <c r="Q102" s="239"/>
      <c r="R102" s="239"/>
      <c r="S102" s="239"/>
      <c r="T102" s="239"/>
      <c r="U102" s="239"/>
      <c r="V102" s="240"/>
    </row>
    <row r="103" spans="1:22" s="104" customFormat="1" ht="61.5" customHeight="1" x14ac:dyDescent="0.25">
      <c r="A103" s="116"/>
      <c r="B103" s="117" t="s">
        <v>91</v>
      </c>
      <c r="C103" s="54" t="s">
        <v>92</v>
      </c>
      <c r="D103" s="54" t="s">
        <v>263</v>
      </c>
      <c r="E103" s="54" t="s">
        <v>93</v>
      </c>
      <c r="F103" s="105" t="s">
        <v>263</v>
      </c>
      <c r="G103" s="41" t="s">
        <v>246</v>
      </c>
      <c r="H103" s="106" t="s">
        <v>247</v>
      </c>
      <c r="I103" s="36" t="s">
        <v>248</v>
      </c>
      <c r="J103" s="107" t="s">
        <v>249</v>
      </c>
      <c r="K103" s="108">
        <v>876</v>
      </c>
      <c r="L103" s="44" t="s">
        <v>250</v>
      </c>
      <c r="M103" s="44">
        <f>M104+M105</f>
        <v>17520</v>
      </c>
      <c r="N103" s="79">
        <v>47203501000</v>
      </c>
      <c r="O103" s="118" t="s">
        <v>54</v>
      </c>
      <c r="P103" s="119">
        <v>10310520</v>
      </c>
      <c r="Q103" s="120" t="s">
        <v>303</v>
      </c>
      <c r="R103" s="120" t="s">
        <v>304</v>
      </c>
      <c r="S103" s="48" t="s">
        <v>305</v>
      </c>
      <c r="T103" s="48" t="s">
        <v>55</v>
      </c>
      <c r="U103" s="113" t="s">
        <v>56</v>
      </c>
      <c r="V103" s="100" t="s">
        <v>56</v>
      </c>
    </row>
    <row r="104" spans="1:22" s="115" customFormat="1" ht="68.25" customHeight="1" x14ac:dyDescent="0.25">
      <c r="A104" s="222" t="s">
        <v>252</v>
      </c>
      <c r="B104" s="223"/>
      <c r="C104" s="223"/>
      <c r="D104" s="223"/>
      <c r="E104" s="223"/>
      <c r="F104" s="224"/>
      <c r="G104" s="41" t="s">
        <v>246</v>
      </c>
      <c r="H104" s="106" t="s">
        <v>247</v>
      </c>
      <c r="I104" s="114" t="s">
        <v>264</v>
      </c>
      <c r="J104" s="107" t="s">
        <v>265</v>
      </c>
      <c r="K104" s="44">
        <v>876</v>
      </c>
      <c r="L104" s="106" t="s">
        <v>255</v>
      </c>
      <c r="M104" s="46">
        <v>13140</v>
      </c>
      <c r="N104" s="228" t="s">
        <v>33</v>
      </c>
      <c r="O104" s="229"/>
      <c r="P104" s="229"/>
      <c r="Q104" s="229"/>
      <c r="R104" s="229"/>
      <c r="S104" s="229"/>
      <c r="T104" s="230"/>
      <c r="U104" s="113" t="s">
        <v>56</v>
      </c>
      <c r="V104" s="100" t="s">
        <v>56</v>
      </c>
    </row>
    <row r="105" spans="1:22" s="115" customFormat="1" ht="56.25" customHeight="1" x14ac:dyDescent="0.25">
      <c r="A105" s="225"/>
      <c r="B105" s="226"/>
      <c r="C105" s="226"/>
      <c r="D105" s="226"/>
      <c r="E105" s="226"/>
      <c r="F105" s="227"/>
      <c r="G105" s="41" t="s">
        <v>246</v>
      </c>
      <c r="H105" s="106" t="s">
        <v>247</v>
      </c>
      <c r="I105" s="114" t="s">
        <v>266</v>
      </c>
      <c r="J105" s="107" t="s">
        <v>267</v>
      </c>
      <c r="K105" s="44">
        <v>876</v>
      </c>
      <c r="L105" s="106" t="s">
        <v>255</v>
      </c>
      <c r="M105" s="46">
        <v>4380</v>
      </c>
      <c r="N105" s="228" t="s">
        <v>33</v>
      </c>
      <c r="O105" s="229"/>
      <c r="P105" s="229"/>
      <c r="Q105" s="229"/>
      <c r="R105" s="229"/>
      <c r="S105" s="229"/>
      <c r="T105" s="230"/>
      <c r="U105" s="113" t="s">
        <v>56</v>
      </c>
      <c r="V105" s="100" t="s">
        <v>56</v>
      </c>
    </row>
    <row r="106" spans="1:22" s="104" customFormat="1" ht="87" customHeight="1" x14ac:dyDescent="0.25">
      <c r="A106" s="121"/>
      <c r="B106" s="48">
        <v>803</v>
      </c>
      <c r="C106" s="48">
        <v>1002</v>
      </c>
      <c r="D106" s="54" t="s">
        <v>49</v>
      </c>
      <c r="E106" s="48">
        <v>244</v>
      </c>
      <c r="F106" s="105" t="s">
        <v>50</v>
      </c>
      <c r="G106" s="45" t="s">
        <v>268</v>
      </c>
      <c r="H106" s="122" t="s">
        <v>269</v>
      </c>
      <c r="I106" s="123" t="s">
        <v>270</v>
      </c>
      <c r="J106" s="106" t="s">
        <v>271</v>
      </c>
      <c r="K106" s="106">
        <v>876</v>
      </c>
      <c r="L106" s="106" t="s">
        <v>255</v>
      </c>
      <c r="M106" s="46">
        <v>1</v>
      </c>
      <c r="N106" s="48">
        <v>47203501000</v>
      </c>
      <c r="O106" s="48" t="s">
        <v>54</v>
      </c>
      <c r="P106" s="124">
        <v>2100000</v>
      </c>
      <c r="Q106" s="54" t="s">
        <v>303</v>
      </c>
      <c r="R106" s="54" t="s">
        <v>304</v>
      </c>
      <c r="S106" s="107" t="s">
        <v>272</v>
      </c>
      <c r="T106" s="100" t="s">
        <v>55</v>
      </c>
      <c r="U106" s="113" t="s">
        <v>56</v>
      </c>
      <c r="V106" s="100" t="s">
        <v>56</v>
      </c>
    </row>
    <row r="107" spans="1:22" s="104" customFormat="1" ht="118.5" customHeight="1" x14ac:dyDescent="0.25">
      <c r="A107" s="80"/>
      <c r="B107" s="48">
        <v>803</v>
      </c>
      <c r="C107" s="48">
        <v>1002</v>
      </c>
      <c r="D107" s="54" t="s">
        <v>49</v>
      </c>
      <c r="E107" s="48">
        <v>244</v>
      </c>
      <c r="F107" s="105" t="s">
        <v>50</v>
      </c>
      <c r="G107" s="45" t="s">
        <v>273</v>
      </c>
      <c r="H107" s="106" t="s">
        <v>274</v>
      </c>
      <c r="I107" s="123" t="s">
        <v>275</v>
      </c>
      <c r="J107" s="70" t="s">
        <v>276</v>
      </c>
      <c r="K107" s="46">
        <v>112</v>
      </c>
      <c r="L107" s="46" t="s">
        <v>120</v>
      </c>
      <c r="M107" s="46">
        <v>5000</v>
      </c>
      <c r="N107" s="48">
        <v>47203501000</v>
      </c>
      <c r="O107" s="48" t="s">
        <v>54</v>
      </c>
      <c r="P107" s="52">
        <v>300000</v>
      </c>
      <c r="Q107" s="54" t="s">
        <v>303</v>
      </c>
      <c r="R107" s="54" t="s">
        <v>304</v>
      </c>
      <c r="S107" s="48" t="s">
        <v>226</v>
      </c>
      <c r="T107" s="48" t="s">
        <v>55</v>
      </c>
      <c r="U107" s="113" t="s">
        <v>56</v>
      </c>
      <c r="V107" s="100" t="s">
        <v>56</v>
      </c>
    </row>
    <row r="108" spans="1:22" s="104" customFormat="1" ht="90.75" customHeight="1" x14ac:dyDescent="0.25">
      <c r="A108" s="80"/>
      <c r="B108" s="54" t="s">
        <v>91</v>
      </c>
      <c r="C108" s="54" t="s">
        <v>92</v>
      </c>
      <c r="D108" s="54" t="s">
        <v>263</v>
      </c>
      <c r="E108" s="54" t="s">
        <v>93</v>
      </c>
      <c r="F108" s="105" t="s">
        <v>263</v>
      </c>
      <c r="G108" s="45" t="s">
        <v>277</v>
      </c>
      <c r="H108" s="58" t="s">
        <v>278</v>
      </c>
      <c r="I108" s="125" t="s">
        <v>279</v>
      </c>
      <c r="J108" s="60" t="s">
        <v>280</v>
      </c>
      <c r="K108" s="46">
        <v>166</v>
      </c>
      <c r="L108" s="46" t="s">
        <v>132</v>
      </c>
      <c r="M108" s="46">
        <v>11900</v>
      </c>
      <c r="N108" s="48">
        <v>47203501000</v>
      </c>
      <c r="O108" s="48" t="s">
        <v>54</v>
      </c>
      <c r="P108" s="52">
        <v>2072400</v>
      </c>
      <c r="Q108" s="54" t="s">
        <v>303</v>
      </c>
      <c r="R108" s="54" t="s">
        <v>304</v>
      </c>
      <c r="S108" s="48" t="s">
        <v>251</v>
      </c>
      <c r="T108" s="48" t="s">
        <v>55</v>
      </c>
      <c r="U108" s="113" t="s">
        <v>56</v>
      </c>
      <c r="V108" s="100" t="s">
        <v>56</v>
      </c>
    </row>
    <row r="109" spans="1:22" s="104" customFormat="1" ht="112.5" customHeight="1" x14ac:dyDescent="0.25">
      <c r="A109" s="362"/>
      <c r="B109" s="159" t="s">
        <v>91</v>
      </c>
      <c r="C109" s="159" t="s">
        <v>92</v>
      </c>
      <c r="D109" s="159" t="s">
        <v>263</v>
      </c>
      <c r="E109" s="159" t="s">
        <v>93</v>
      </c>
      <c r="F109" s="160" t="s">
        <v>263</v>
      </c>
      <c r="G109" s="45" t="s">
        <v>328</v>
      </c>
      <c r="H109" s="106" t="s">
        <v>329</v>
      </c>
      <c r="I109" s="126" t="s">
        <v>330</v>
      </c>
      <c r="J109" s="107" t="s">
        <v>331</v>
      </c>
      <c r="K109" s="108">
        <v>362</v>
      </c>
      <c r="L109" s="44" t="s">
        <v>332</v>
      </c>
      <c r="M109" s="44">
        <v>12</v>
      </c>
      <c r="N109" s="107">
        <v>47203501000</v>
      </c>
      <c r="O109" s="107" t="s">
        <v>54</v>
      </c>
      <c r="P109" s="155">
        <v>300000</v>
      </c>
      <c r="Q109" s="159" t="s">
        <v>227</v>
      </c>
      <c r="R109" s="159" t="s">
        <v>227</v>
      </c>
      <c r="S109" s="48" t="s">
        <v>188</v>
      </c>
      <c r="T109" s="51" t="s">
        <v>55</v>
      </c>
      <c r="U109" s="156" t="s">
        <v>56</v>
      </c>
      <c r="V109" s="44" t="s">
        <v>56</v>
      </c>
    </row>
    <row r="110" spans="1:22" s="104" customFormat="1" ht="51.75" customHeight="1" x14ac:dyDescent="0.25">
      <c r="A110" s="213" t="s">
        <v>252</v>
      </c>
      <c r="B110" s="356"/>
      <c r="C110" s="356"/>
      <c r="D110" s="356"/>
      <c r="E110" s="356"/>
      <c r="F110" s="215"/>
      <c r="G110" s="45" t="s">
        <v>333</v>
      </c>
      <c r="H110" s="58" t="s">
        <v>334</v>
      </c>
      <c r="I110" s="161" t="s">
        <v>335</v>
      </c>
      <c r="J110" s="122" t="s">
        <v>336</v>
      </c>
      <c r="K110" s="46"/>
      <c r="L110" s="46"/>
      <c r="M110" s="46"/>
      <c r="N110" s="207" t="s">
        <v>96</v>
      </c>
      <c r="O110" s="207"/>
      <c r="P110" s="207"/>
      <c r="Q110" s="207"/>
      <c r="R110" s="207"/>
      <c r="S110" s="207"/>
      <c r="T110" s="207"/>
      <c r="U110" s="46" t="s">
        <v>56</v>
      </c>
      <c r="V110" s="46" t="s">
        <v>56</v>
      </c>
    </row>
    <row r="111" spans="1:22" s="104" customFormat="1" ht="63.75" customHeight="1" x14ac:dyDescent="0.25">
      <c r="A111" s="213"/>
      <c r="B111" s="356"/>
      <c r="C111" s="356"/>
      <c r="D111" s="356"/>
      <c r="E111" s="356"/>
      <c r="F111" s="215"/>
      <c r="G111" s="162" t="s">
        <v>333</v>
      </c>
      <c r="H111" s="58" t="s">
        <v>334</v>
      </c>
      <c r="I111" s="161" t="s">
        <v>342</v>
      </c>
      <c r="J111" s="122" t="s">
        <v>337</v>
      </c>
      <c r="K111" s="46"/>
      <c r="L111" s="46"/>
      <c r="M111" s="46"/>
      <c r="N111" s="207" t="s">
        <v>96</v>
      </c>
      <c r="O111" s="207"/>
      <c r="P111" s="207"/>
      <c r="Q111" s="207"/>
      <c r="R111" s="207"/>
      <c r="S111" s="207"/>
      <c r="T111" s="207"/>
      <c r="U111" s="46" t="s">
        <v>56</v>
      </c>
      <c r="V111" s="46" t="s">
        <v>56</v>
      </c>
    </row>
    <row r="112" spans="1:22" s="104" customFormat="1" ht="56.25" customHeight="1" x14ac:dyDescent="0.25">
      <c r="A112" s="213"/>
      <c r="B112" s="356"/>
      <c r="C112" s="356"/>
      <c r="D112" s="356"/>
      <c r="E112" s="356"/>
      <c r="F112" s="215"/>
      <c r="G112" s="162" t="s">
        <v>333</v>
      </c>
      <c r="H112" s="58" t="s">
        <v>334</v>
      </c>
      <c r="I112" s="161" t="s">
        <v>338</v>
      </c>
      <c r="J112" s="122" t="s">
        <v>339</v>
      </c>
      <c r="K112" s="46"/>
      <c r="L112" s="46"/>
      <c r="M112" s="46"/>
      <c r="N112" s="207" t="s">
        <v>96</v>
      </c>
      <c r="O112" s="207"/>
      <c r="P112" s="207"/>
      <c r="Q112" s="207"/>
      <c r="R112" s="207"/>
      <c r="S112" s="207"/>
      <c r="T112" s="207"/>
      <c r="U112" s="46" t="s">
        <v>56</v>
      </c>
      <c r="V112" s="46" t="s">
        <v>56</v>
      </c>
    </row>
    <row r="113" spans="1:23" s="104" customFormat="1" ht="56.25" customHeight="1" x14ac:dyDescent="0.25">
      <c r="A113" s="216"/>
      <c r="B113" s="217"/>
      <c r="C113" s="217"/>
      <c r="D113" s="217"/>
      <c r="E113" s="217"/>
      <c r="F113" s="218"/>
      <c r="G113" s="45" t="s">
        <v>333</v>
      </c>
      <c r="H113" s="58" t="s">
        <v>334</v>
      </c>
      <c r="I113" s="161" t="s">
        <v>340</v>
      </c>
      <c r="J113" s="60" t="s">
        <v>341</v>
      </c>
      <c r="K113" s="46"/>
      <c r="L113" s="46"/>
      <c r="M113" s="46"/>
      <c r="N113" s="207" t="s">
        <v>96</v>
      </c>
      <c r="O113" s="207"/>
      <c r="P113" s="207"/>
      <c r="Q113" s="207"/>
      <c r="R113" s="207"/>
      <c r="S113" s="207"/>
      <c r="T113" s="207"/>
      <c r="U113" s="46" t="s">
        <v>56</v>
      </c>
      <c r="V113" s="46" t="s">
        <v>56</v>
      </c>
    </row>
    <row r="114" spans="1:23" s="104" customFormat="1" ht="55.5" customHeight="1" x14ac:dyDescent="0.25">
      <c r="A114" s="130"/>
      <c r="B114" s="130" t="s">
        <v>91</v>
      </c>
      <c r="C114" s="130" t="s">
        <v>92</v>
      </c>
      <c r="D114" s="131" t="s">
        <v>306</v>
      </c>
      <c r="E114" s="130" t="s">
        <v>93</v>
      </c>
      <c r="F114" s="131" t="s">
        <v>307</v>
      </c>
      <c r="G114" s="132" t="s">
        <v>308</v>
      </c>
      <c r="H114" s="132" t="s">
        <v>309</v>
      </c>
      <c r="I114" s="133" t="s">
        <v>310</v>
      </c>
      <c r="J114" s="134" t="s">
        <v>311</v>
      </c>
      <c r="K114" s="135" t="s">
        <v>33</v>
      </c>
      <c r="L114" s="136" t="s">
        <v>33</v>
      </c>
      <c r="M114" s="136" t="s">
        <v>33</v>
      </c>
      <c r="N114" s="137">
        <v>47203501000</v>
      </c>
      <c r="O114" s="134" t="s">
        <v>312</v>
      </c>
      <c r="P114" s="142">
        <v>4519555.3</v>
      </c>
      <c r="Q114" s="130" t="s">
        <v>227</v>
      </c>
      <c r="R114" s="130" t="s">
        <v>304</v>
      </c>
      <c r="S114" s="134" t="s">
        <v>313</v>
      </c>
      <c r="T114" s="137" t="s">
        <v>242</v>
      </c>
      <c r="U114" s="137" t="s">
        <v>56</v>
      </c>
      <c r="V114" s="137" t="s">
        <v>56</v>
      </c>
      <c r="W114" s="143"/>
    </row>
    <row r="115" spans="1:23" s="104" customFormat="1" ht="53.25" customHeight="1" x14ac:dyDescent="0.25">
      <c r="A115" s="336"/>
      <c r="B115" s="336"/>
      <c r="C115" s="336"/>
      <c r="D115" s="336"/>
      <c r="E115" s="336"/>
      <c r="F115" s="336"/>
      <c r="G115" s="132" t="s">
        <v>308</v>
      </c>
      <c r="H115" s="132" t="s">
        <v>309</v>
      </c>
      <c r="I115" s="138" t="s">
        <v>314</v>
      </c>
      <c r="J115" s="139" t="s">
        <v>311</v>
      </c>
      <c r="K115" s="135">
        <v>233</v>
      </c>
      <c r="L115" s="136" t="s">
        <v>315</v>
      </c>
      <c r="M115" s="141">
        <v>1100</v>
      </c>
      <c r="N115" s="337" t="s">
        <v>33</v>
      </c>
      <c r="O115" s="338"/>
      <c r="P115" s="338"/>
      <c r="Q115" s="338"/>
      <c r="R115" s="338"/>
      <c r="S115" s="338"/>
      <c r="T115" s="338"/>
      <c r="U115" s="338"/>
      <c r="V115" s="339"/>
      <c r="W115" s="144"/>
    </row>
    <row r="116" spans="1:23" s="104" customFormat="1" ht="53.25" customHeight="1" x14ac:dyDescent="0.25">
      <c r="A116" s="336"/>
      <c r="B116" s="336"/>
      <c r="C116" s="336"/>
      <c r="D116" s="336"/>
      <c r="E116" s="336"/>
      <c r="F116" s="336"/>
      <c r="G116" s="82" t="s">
        <v>308</v>
      </c>
      <c r="H116" s="82" t="s">
        <v>309</v>
      </c>
      <c r="I116" s="138" t="s">
        <v>316</v>
      </c>
      <c r="J116" s="139" t="s">
        <v>311</v>
      </c>
      <c r="K116" s="140">
        <v>113</v>
      </c>
      <c r="L116" s="140" t="s">
        <v>287</v>
      </c>
      <c r="M116" s="141">
        <v>100</v>
      </c>
      <c r="N116" s="340"/>
      <c r="O116" s="341"/>
      <c r="P116" s="341"/>
      <c r="Q116" s="341"/>
      <c r="R116" s="341"/>
      <c r="S116" s="341"/>
      <c r="T116" s="341"/>
      <c r="U116" s="341"/>
      <c r="V116" s="342"/>
      <c r="W116" s="144"/>
    </row>
    <row r="117" spans="1:23" s="104" customFormat="1" ht="15" customHeight="1" x14ac:dyDescent="0.25">
      <c r="A117" s="206"/>
      <c r="B117" s="48">
        <v>803</v>
      </c>
      <c r="C117" s="48">
        <v>1002</v>
      </c>
      <c r="D117" s="54" t="s">
        <v>49</v>
      </c>
      <c r="E117" s="48">
        <v>244</v>
      </c>
      <c r="F117" s="105" t="s">
        <v>50</v>
      </c>
      <c r="G117" s="320" t="s">
        <v>283</v>
      </c>
      <c r="H117" s="255" t="s">
        <v>284</v>
      </c>
      <c r="I117" s="256" t="s">
        <v>285</v>
      </c>
      <c r="J117" s="258" t="s">
        <v>286</v>
      </c>
      <c r="K117" s="233">
        <v>113</v>
      </c>
      <c r="L117" s="282" t="s">
        <v>287</v>
      </c>
      <c r="M117" s="322">
        <f>M119+M120</f>
        <v>7200</v>
      </c>
      <c r="N117" s="251">
        <v>47203501000</v>
      </c>
      <c r="O117" s="251" t="s">
        <v>54</v>
      </c>
      <c r="P117" s="253">
        <v>459571.92</v>
      </c>
      <c r="Q117" s="282" t="s">
        <v>227</v>
      </c>
      <c r="R117" s="282" t="s">
        <v>304</v>
      </c>
      <c r="S117" s="280" t="s">
        <v>281</v>
      </c>
      <c r="T117" s="280" t="s">
        <v>242</v>
      </c>
      <c r="U117" s="113" t="s">
        <v>56</v>
      </c>
      <c r="V117" s="100" t="s">
        <v>56</v>
      </c>
    </row>
    <row r="118" spans="1:23" s="104" customFormat="1" ht="38.25" customHeight="1" x14ac:dyDescent="0.25">
      <c r="A118" s="319"/>
      <c r="B118" s="54" t="s">
        <v>91</v>
      </c>
      <c r="C118" s="54" t="s">
        <v>92</v>
      </c>
      <c r="D118" s="54" t="s">
        <v>263</v>
      </c>
      <c r="E118" s="54" t="s">
        <v>93</v>
      </c>
      <c r="F118" s="105" t="s">
        <v>263</v>
      </c>
      <c r="G118" s="320"/>
      <c r="H118" s="255"/>
      <c r="I118" s="257"/>
      <c r="J118" s="259"/>
      <c r="K118" s="234"/>
      <c r="L118" s="283"/>
      <c r="M118" s="323"/>
      <c r="N118" s="252"/>
      <c r="O118" s="252"/>
      <c r="P118" s="254"/>
      <c r="Q118" s="283"/>
      <c r="R118" s="283"/>
      <c r="S118" s="281"/>
      <c r="T118" s="281"/>
      <c r="U118" s="113" t="s">
        <v>56</v>
      </c>
      <c r="V118" s="100" t="s">
        <v>56</v>
      </c>
    </row>
    <row r="119" spans="1:23" s="104" customFormat="1" ht="15" customHeight="1" x14ac:dyDescent="0.25">
      <c r="A119" s="222" t="s">
        <v>96</v>
      </c>
      <c r="B119" s="223"/>
      <c r="C119" s="223"/>
      <c r="D119" s="223"/>
      <c r="E119" s="223"/>
      <c r="F119" s="224"/>
      <c r="G119" s="61" t="s">
        <v>283</v>
      </c>
      <c r="H119" s="106" t="s">
        <v>284</v>
      </c>
      <c r="I119" s="128" t="s">
        <v>288</v>
      </c>
      <c r="J119" s="258" t="s">
        <v>289</v>
      </c>
      <c r="K119" s="100">
        <v>113</v>
      </c>
      <c r="L119" s="100" t="s">
        <v>287</v>
      </c>
      <c r="M119" s="100">
        <v>3500</v>
      </c>
      <c r="N119" s="228" t="s">
        <v>33</v>
      </c>
      <c r="O119" s="229"/>
      <c r="P119" s="229"/>
      <c r="Q119" s="229"/>
      <c r="R119" s="229"/>
      <c r="S119" s="229"/>
      <c r="T119" s="230"/>
      <c r="U119" s="113" t="s">
        <v>56</v>
      </c>
      <c r="V119" s="100" t="s">
        <v>56</v>
      </c>
    </row>
    <row r="120" spans="1:23" s="104" customFormat="1" ht="34.5" customHeight="1" x14ac:dyDescent="0.25">
      <c r="A120" s="225"/>
      <c r="B120" s="226"/>
      <c r="C120" s="226"/>
      <c r="D120" s="226"/>
      <c r="E120" s="226"/>
      <c r="F120" s="227"/>
      <c r="G120" s="61" t="s">
        <v>290</v>
      </c>
      <c r="H120" s="106" t="s">
        <v>291</v>
      </c>
      <c r="I120" s="128" t="s">
        <v>292</v>
      </c>
      <c r="J120" s="259"/>
      <c r="K120" s="100">
        <v>113</v>
      </c>
      <c r="L120" s="127" t="s">
        <v>287</v>
      </c>
      <c r="M120" s="100">
        <v>3700</v>
      </c>
      <c r="N120" s="228" t="s">
        <v>33</v>
      </c>
      <c r="O120" s="229"/>
      <c r="P120" s="229"/>
      <c r="Q120" s="229"/>
      <c r="R120" s="229"/>
      <c r="S120" s="229"/>
      <c r="T120" s="230"/>
      <c r="U120" s="113" t="s">
        <v>56</v>
      </c>
      <c r="V120" s="100" t="s">
        <v>56</v>
      </c>
    </row>
    <row r="121" spans="1:23" s="104" customFormat="1" ht="15" customHeight="1" x14ac:dyDescent="0.25">
      <c r="A121" s="206"/>
      <c r="B121" s="48">
        <v>803</v>
      </c>
      <c r="C121" s="48">
        <v>1002</v>
      </c>
      <c r="D121" s="54" t="s">
        <v>49</v>
      </c>
      <c r="E121" s="48">
        <v>247</v>
      </c>
      <c r="F121" s="105" t="s">
        <v>50</v>
      </c>
      <c r="G121" s="61" t="s">
        <v>293</v>
      </c>
      <c r="H121" s="106" t="s">
        <v>294</v>
      </c>
      <c r="I121" s="343" t="s">
        <v>295</v>
      </c>
      <c r="J121" s="258" t="s">
        <v>296</v>
      </c>
      <c r="K121" s="233">
        <v>245</v>
      </c>
      <c r="L121" s="233" t="s">
        <v>297</v>
      </c>
      <c r="M121" s="282" t="s">
        <v>323</v>
      </c>
      <c r="N121" s="251">
        <v>47203501000</v>
      </c>
      <c r="O121" s="251" t="s">
        <v>54</v>
      </c>
      <c r="P121" s="253">
        <v>753987.94</v>
      </c>
      <c r="Q121" s="282" t="s">
        <v>227</v>
      </c>
      <c r="R121" s="282" t="s">
        <v>304</v>
      </c>
      <c r="S121" s="280" t="s">
        <v>281</v>
      </c>
      <c r="T121" s="280" t="s">
        <v>242</v>
      </c>
      <c r="U121" s="113" t="s">
        <v>56</v>
      </c>
      <c r="V121" s="100" t="s">
        <v>56</v>
      </c>
    </row>
    <row r="122" spans="1:23" s="104" customFormat="1" ht="51" customHeight="1" x14ac:dyDescent="0.25">
      <c r="A122" s="319"/>
      <c r="B122" s="54" t="s">
        <v>91</v>
      </c>
      <c r="C122" s="54" t="s">
        <v>92</v>
      </c>
      <c r="D122" s="54" t="s">
        <v>263</v>
      </c>
      <c r="E122" s="54" t="s">
        <v>282</v>
      </c>
      <c r="F122" s="105" t="s">
        <v>263</v>
      </c>
      <c r="G122" s="61" t="s">
        <v>293</v>
      </c>
      <c r="H122" s="106" t="s">
        <v>294</v>
      </c>
      <c r="I122" s="344"/>
      <c r="J122" s="259"/>
      <c r="K122" s="234"/>
      <c r="L122" s="234"/>
      <c r="M122" s="283"/>
      <c r="N122" s="252"/>
      <c r="O122" s="252"/>
      <c r="P122" s="254"/>
      <c r="Q122" s="283"/>
      <c r="R122" s="283"/>
      <c r="S122" s="281"/>
      <c r="T122" s="281"/>
      <c r="U122" s="113" t="s">
        <v>56</v>
      </c>
      <c r="V122" s="100" t="s">
        <v>56</v>
      </c>
    </row>
    <row r="123" spans="1:23" ht="84" customHeight="1" x14ac:dyDescent="0.25">
      <c r="A123" s="80"/>
      <c r="B123" s="48">
        <v>803</v>
      </c>
      <c r="C123" s="48">
        <v>1002</v>
      </c>
      <c r="D123" s="54" t="s">
        <v>49</v>
      </c>
      <c r="E123" s="48">
        <v>244</v>
      </c>
      <c r="F123" s="105" t="s">
        <v>50</v>
      </c>
      <c r="G123" s="61" t="s">
        <v>298</v>
      </c>
      <c r="H123" s="106" t="s">
        <v>299</v>
      </c>
      <c r="I123" s="129" t="s">
        <v>300</v>
      </c>
      <c r="J123" s="48" t="s">
        <v>301</v>
      </c>
      <c r="K123" s="100">
        <v>113</v>
      </c>
      <c r="L123" s="100" t="s">
        <v>302</v>
      </c>
      <c r="M123" s="100">
        <v>292.60000000000002</v>
      </c>
      <c r="N123" s="48">
        <v>47203501000</v>
      </c>
      <c r="O123" s="48" t="s">
        <v>54</v>
      </c>
      <c r="P123" s="52">
        <v>293355.74</v>
      </c>
      <c r="Q123" s="54" t="s">
        <v>227</v>
      </c>
      <c r="R123" s="54" t="s">
        <v>304</v>
      </c>
      <c r="S123" s="48" t="s">
        <v>281</v>
      </c>
      <c r="T123" s="48" t="s">
        <v>242</v>
      </c>
      <c r="U123" s="100" t="s">
        <v>56</v>
      </c>
      <c r="V123" s="100" t="s">
        <v>56</v>
      </c>
    </row>
    <row r="124" spans="1:23" ht="31.5" customHeight="1" x14ac:dyDescent="0.25">
      <c r="A124" s="324" t="s">
        <v>319</v>
      </c>
      <c r="B124" s="324"/>
      <c r="C124" s="324"/>
      <c r="D124" s="324"/>
      <c r="E124" s="324"/>
      <c r="F124" s="324"/>
      <c r="G124" s="324"/>
      <c r="H124" s="324"/>
      <c r="I124" s="324"/>
      <c r="J124" s="324"/>
      <c r="K124" s="324"/>
      <c r="L124" s="324"/>
      <c r="M124" s="324"/>
      <c r="N124" s="324"/>
      <c r="O124" s="324"/>
      <c r="P124" s="324"/>
      <c r="Q124" s="324"/>
      <c r="R124" s="324"/>
      <c r="S124" s="324"/>
      <c r="T124" s="324"/>
      <c r="U124" s="324"/>
      <c r="V124" s="325"/>
    </row>
    <row r="125" spans="1:23" ht="76.5" customHeight="1" x14ac:dyDescent="0.25">
      <c r="A125" s="80"/>
      <c r="B125" s="48">
        <v>803</v>
      </c>
      <c r="C125" s="48">
        <v>1002</v>
      </c>
      <c r="D125" s="54" t="s">
        <v>49</v>
      </c>
      <c r="E125" s="48">
        <v>244</v>
      </c>
      <c r="F125" s="105" t="s">
        <v>50</v>
      </c>
      <c r="G125" s="61" t="s">
        <v>221</v>
      </c>
      <c r="H125" s="106" t="s">
        <v>222</v>
      </c>
      <c r="I125" s="123" t="s">
        <v>223</v>
      </c>
      <c r="J125" s="145" t="s">
        <v>224</v>
      </c>
      <c r="K125" s="100">
        <v>792</v>
      </c>
      <c r="L125" s="100" t="s">
        <v>225</v>
      </c>
      <c r="M125" s="100">
        <v>39</v>
      </c>
      <c r="N125" s="48">
        <v>47203501000</v>
      </c>
      <c r="O125" s="48" t="s">
        <v>54</v>
      </c>
      <c r="P125" s="52">
        <v>530000</v>
      </c>
      <c r="Q125" s="54" t="s">
        <v>317</v>
      </c>
      <c r="R125" s="54" t="s">
        <v>304</v>
      </c>
      <c r="S125" s="48" t="s">
        <v>322</v>
      </c>
      <c r="T125" s="48" t="s">
        <v>55</v>
      </c>
      <c r="U125" s="190" t="s">
        <v>56</v>
      </c>
      <c r="V125" s="190" t="s">
        <v>56</v>
      </c>
    </row>
    <row r="126" spans="1:23" ht="31.5" customHeight="1" x14ac:dyDescent="0.25">
      <c r="A126" s="326" t="s">
        <v>318</v>
      </c>
      <c r="B126" s="326"/>
      <c r="C126" s="326"/>
      <c r="D126" s="326"/>
      <c r="E126" s="326"/>
      <c r="F126" s="326"/>
      <c r="G126" s="326"/>
      <c r="H126" s="326"/>
      <c r="I126" s="326"/>
      <c r="J126" s="326"/>
      <c r="K126" s="326"/>
      <c r="L126" s="326"/>
      <c r="M126" s="326"/>
      <c r="N126" s="326"/>
      <c r="O126" s="326"/>
      <c r="P126" s="326"/>
      <c r="Q126" s="326"/>
      <c r="R126" s="326"/>
      <c r="S126" s="326"/>
      <c r="T126" s="326"/>
      <c r="U126" s="326"/>
      <c r="V126" s="327"/>
    </row>
    <row r="127" spans="1:23" ht="111.75" customHeight="1" x14ac:dyDescent="0.25">
      <c r="A127" s="80"/>
      <c r="B127" s="48">
        <v>803</v>
      </c>
      <c r="C127" s="48">
        <v>1002</v>
      </c>
      <c r="D127" s="54" t="s">
        <v>49</v>
      </c>
      <c r="E127" s="48">
        <v>244</v>
      </c>
      <c r="F127" s="105" t="s">
        <v>50</v>
      </c>
      <c r="G127" s="61" t="s">
        <v>221</v>
      </c>
      <c r="H127" s="106" t="s">
        <v>222</v>
      </c>
      <c r="I127" s="123" t="s">
        <v>223</v>
      </c>
      <c r="J127" s="145" t="s">
        <v>224</v>
      </c>
      <c r="K127" s="100">
        <v>792</v>
      </c>
      <c r="L127" s="100" t="s">
        <v>225</v>
      </c>
      <c r="M127" s="100">
        <v>37</v>
      </c>
      <c r="N127" s="48">
        <v>47203501000</v>
      </c>
      <c r="O127" s="48" t="s">
        <v>54</v>
      </c>
      <c r="P127" s="52">
        <v>540000</v>
      </c>
      <c r="Q127" s="54" t="s">
        <v>320</v>
      </c>
      <c r="R127" s="54" t="s">
        <v>321</v>
      </c>
      <c r="S127" s="48" t="s">
        <v>322</v>
      </c>
      <c r="T127" s="48" t="s">
        <v>55</v>
      </c>
      <c r="U127" s="190" t="s">
        <v>56</v>
      </c>
      <c r="V127" s="190" t="s">
        <v>56</v>
      </c>
    </row>
    <row r="128" spans="1:23" ht="15" customHeight="1" x14ac:dyDescent="0.25">
      <c r="A128" s="18"/>
      <c r="B128" s="18"/>
      <c r="C128" s="18"/>
      <c r="D128" s="18"/>
      <c r="E128" s="18"/>
      <c r="F128" s="18"/>
      <c r="G128" s="19"/>
      <c r="H128" s="19"/>
      <c r="I128" s="19"/>
      <c r="J128" s="20"/>
      <c r="K128" s="21"/>
      <c r="L128" s="21"/>
      <c r="M128" s="21"/>
      <c r="N128" s="18"/>
      <c r="O128" s="18"/>
      <c r="P128" s="18"/>
      <c r="Q128" s="18"/>
      <c r="R128" s="18"/>
      <c r="S128" s="18"/>
      <c r="T128" s="18"/>
    </row>
    <row r="129" spans="1:22" ht="24" customHeight="1" x14ac:dyDescent="0.25">
      <c r="A129" s="203" t="s">
        <v>37</v>
      </c>
      <c r="B129" s="204"/>
      <c r="C129" s="204"/>
      <c r="D129" s="204"/>
      <c r="E129" s="204"/>
      <c r="F129" s="204"/>
      <c r="G129" s="204"/>
      <c r="H129" s="204"/>
      <c r="I129" s="204"/>
      <c r="J129" s="204"/>
      <c r="K129" s="204"/>
      <c r="L129" s="204"/>
      <c r="M129" s="204"/>
      <c r="N129" s="204"/>
      <c r="O129" s="204"/>
      <c r="P129" s="204"/>
      <c r="Q129" s="204"/>
      <c r="R129" s="204"/>
      <c r="S129" s="204"/>
      <c r="T129" s="204"/>
      <c r="U129" s="205"/>
      <c r="V129" s="22"/>
    </row>
    <row r="131" spans="1:22" x14ac:dyDescent="0.25">
      <c r="B131" s="191" t="s">
        <v>46</v>
      </c>
      <c r="C131" s="191"/>
      <c r="D131" s="191"/>
      <c r="E131" s="191"/>
      <c r="F131" s="191"/>
      <c r="G131" s="191"/>
      <c r="H131" s="191"/>
      <c r="I131" s="191"/>
      <c r="J131" s="202"/>
      <c r="K131" s="198">
        <v>1884000</v>
      </c>
      <c r="L131" s="199"/>
      <c r="M131" s="146" t="s">
        <v>38</v>
      </c>
      <c r="N131" s="91"/>
    </row>
    <row r="132" spans="1:22" x14ac:dyDescent="0.25">
      <c r="B132" s="146"/>
      <c r="C132" s="146"/>
      <c r="D132" s="146"/>
      <c r="E132" s="146"/>
      <c r="F132" s="146"/>
      <c r="G132" s="146"/>
      <c r="H132" s="146"/>
      <c r="I132" s="146"/>
      <c r="J132" s="146"/>
      <c r="K132" s="146"/>
      <c r="L132" s="146"/>
      <c r="M132" s="146"/>
      <c r="N132" s="91"/>
    </row>
    <row r="133" spans="1:22" x14ac:dyDescent="0.25">
      <c r="B133" s="191" t="s">
        <v>47</v>
      </c>
      <c r="C133" s="191"/>
      <c r="D133" s="191"/>
      <c r="E133" s="191"/>
      <c r="F133" s="191"/>
      <c r="G133" s="191"/>
      <c r="H133" s="191"/>
      <c r="I133" s="191"/>
      <c r="J133" s="191"/>
      <c r="K133" s="198">
        <f>10310520+5150546.5+1395468+322450</f>
        <v>17178984.5</v>
      </c>
      <c r="L133" s="199"/>
      <c r="M133" s="146" t="s">
        <v>38</v>
      </c>
      <c r="N133" s="91"/>
    </row>
    <row r="134" spans="1:22" x14ac:dyDescent="0.25">
      <c r="B134" s="91"/>
      <c r="C134" s="91"/>
      <c r="D134" s="91"/>
      <c r="E134" s="91"/>
      <c r="F134" s="91"/>
      <c r="G134" s="91"/>
      <c r="H134" s="91"/>
      <c r="I134" s="91"/>
      <c r="J134" s="91"/>
      <c r="K134" s="91"/>
      <c r="L134" s="91"/>
      <c r="M134" s="91"/>
      <c r="N134" s="91"/>
    </row>
    <row r="135" spans="1:22" x14ac:dyDescent="0.25">
      <c r="A135" s="3"/>
      <c r="B135" s="196" t="s">
        <v>43</v>
      </c>
      <c r="C135" s="196"/>
      <c r="D135" s="196"/>
      <c r="E135" s="196"/>
      <c r="F135" s="196"/>
      <c r="G135" s="196"/>
      <c r="H135" s="196"/>
      <c r="I135" s="196"/>
      <c r="J135" s="196"/>
      <c r="K135" s="192">
        <f>K133+P13+P16+P30+P71+P90++P29+P28</f>
        <v>18696604.5</v>
      </c>
      <c r="L135" s="193"/>
      <c r="M135" s="150" t="s">
        <v>38</v>
      </c>
      <c r="N135" s="151">
        <v>100</v>
      </c>
      <c r="O135" t="s">
        <v>40</v>
      </c>
    </row>
    <row r="136" spans="1:22" x14ac:dyDescent="0.25">
      <c r="A136" s="3"/>
      <c r="B136" s="147"/>
      <c r="C136" s="147"/>
      <c r="D136" s="147"/>
      <c r="E136" s="147"/>
      <c r="F136" s="147"/>
      <c r="G136" s="147"/>
      <c r="H136" s="147"/>
      <c r="I136" s="147"/>
      <c r="J136" s="147"/>
      <c r="K136" s="150"/>
      <c r="L136" s="150"/>
      <c r="M136" s="91"/>
      <c r="N136" s="91"/>
    </row>
    <row r="137" spans="1:22" ht="55.5" customHeight="1" x14ac:dyDescent="0.25">
      <c r="B137" s="197" t="s">
        <v>44</v>
      </c>
      <c r="C137" s="197"/>
      <c r="D137" s="197"/>
      <c r="E137" s="197"/>
      <c r="F137" s="197"/>
      <c r="G137" s="197"/>
      <c r="H137" s="197"/>
      <c r="I137" s="197"/>
      <c r="J137" s="91"/>
      <c r="K137" s="200">
        <v>6301226.5599999996</v>
      </c>
      <c r="L137" s="201"/>
      <c r="M137" s="152" t="s">
        <v>39</v>
      </c>
      <c r="N137" s="153">
        <f>K137/K135*100</f>
        <v>33.702518336952572</v>
      </c>
      <c r="O137" s="26" t="s">
        <v>40</v>
      </c>
      <c r="P137" t="s">
        <v>402</v>
      </c>
    </row>
    <row r="138" spans="1:22" x14ac:dyDescent="0.25">
      <c r="B138" s="91"/>
      <c r="C138" s="91"/>
      <c r="D138" s="91"/>
      <c r="E138" s="91"/>
      <c r="F138" s="91"/>
      <c r="G138" s="91"/>
      <c r="H138" s="148"/>
      <c r="I138" s="148"/>
      <c r="J138" s="149"/>
      <c r="K138" s="150"/>
      <c r="L138" s="150"/>
      <c r="M138" s="91"/>
      <c r="N138" s="91"/>
    </row>
    <row r="139" spans="1:22" x14ac:dyDescent="0.25">
      <c r="B139" s="191" t="s">
        <v>45</v>
      </c>
      <c r="C139" s="191"/>
      <c r="D139" s="191"/>
      <c r="E139" s="191"/>
      <c r="F139" s="191"/>
      <c r="G139" s="191"/>
      <c r="H139" s="191"/>
      <c r="I139" s="191"/>
      <c r="J139" s="191"/>
      <c r="K139" s="192">
        <f>P13+P16+P30+P73+P77+P90+P71+P107+P117+P78+920000</f>
        <v>3779180.97</v>
      </c>
      <c r="L139" s="193"/>
      <c r="M139" s="150" t="s">
        <v>38</v>
      </c>
      <c r="N139" s="154">
        <f>K139/K135*100</f>
        <v>20.213194165817651</v>
      </c>
      <c r="O139" s="26" t="s">
        <v>40</v>
      </c>
    </row>
    <row r="140" spans="1:22" x14ac:dyDescent="0.25">
      <c r="B140" s="24"/>
      <c r="C140" s="24"/>
      <c r="D140" s="24"/>
      <c r="E140" s="24"/>
      <c r="F140" s="24"/>
      <c r="G140" s="24"/>
      <c r="H140" s="24"/>
      <c r="I140" s="24"/>
      <c r="J140" s="24"/>
      <c r="K140" s="25"/>
      <c r="L140" s="25"/>
      <c r="M140" s="23"/>
    </row>
    <row r="141" spans="1:22" x14ac:dyDescent="0.25">
      <c r="B141" s="24"/>
      <c r="C141" s="24"/>
      <c r="D141" s="24"/>
      <c r="E141" s="24"/>
      <c r="F141" s="24"/>
      <c r="G141" s="24"/>
      <c r="H141" s="24"/>
      <c r="I141" s="24"/>
      <c r="J141" s="24"/>
      <c r="K141" s="25"/>
      <c r="L141" s="25"/>
      <c r="M141" s="23"/>
    </row>
    <row r="142" spans="1:22" x14ac:dyDescent="0.25">
      <c r="B142" s="24"/>
      <c r="C142" s="24"/>
      <c r="D142" s="24"/>
      <c r="E142" s="24"/>
      <c r="F142" s="24"/>
      <c r="G142" s="24"/>
      <c r="H142" s="24"/>
      <c r="I142" s="24"/>
      <c r="J142" s="24"/>
      <c r="K142" s="25"/>
      <c r="L142" s="25"/>
      <c r="M142" s="23"/>
    </row>
    <row r="143" spans="1:22" x14ac:dyDescent="0.25">
      <c r="L143" s="27"/>
    </row>
    <row r="144" spans="1:22" x14ac:dyDescent="0.25">
      <c r="B144" s="194" t="s">
        <v>326</v>
      </c>
      <c r="C144" s="194"/>
      <c r="D144" s="194"/>
      <c r="E144" s="194"/>
      <c r="F144" s="194"/>
    </row>
    <row r="145" spans="2:6" x14ac:dyDescent="0.25">
      <c r="B145" s="195" t="s">
        <v>327</v>
      </c>
      <c r="C145" s="195"/>
      <c r="D145" s="195"/>
      <c r="E145" s="195"/>
      <c r="F145" s="195"/>
    </row>
  </sheetData>
  <mergeCells count="104">
    <mergeCell ref="A119:F120"/>
    <mergeCell ref="J119:J120"/>
    <mergeCell ref="N119:T119"/>
    <mergeCell ref="Q4:S4"/>
    <mergeCell ref="L117:L118"/>
    <mergeCell ref="M117:M118"/>
    <mergeCell ref="N117:N118"/>
    <mergeCell ref="A124:V124"/>
    <mergeCell ref="A126:V126"/>
    <mergeCell ref="A91:F92"/>
    <mergeCell ref="A95:F99"/>
    <mergeCell ref="A115:F116"/>
    <mergeCell ref="N120:T120"/>
    <mergeCell ref="N115:V116"/>
    <mergeCell ref="R121:R122"/>
    <mergeCell ref="S121:S122"/>
    <mergeCell ref="T121:T122"/>
    <mergeCell ref="M121:M122"/>
    <mergeCell ref="N121:N122"/>
    <mergeCell ref="O121:O122"/>
    <mergeCell ref="P121:P122"/>
    <mergeCell ref="Q121:Q122"/>
    <mergeCell ref="A121:A122"/>
    <mergeCell ref="I121:I122"/>
    <mergeCell ref="J121:J122"/>
    <mergeCell ref="L121:L122"/>
    <mergeCell ref="S117:S118"/>
    <mergeCell ref="T117:T118"/>
    <mergeCell ref="Q117:Q118"/>
    <mergeCell ref="R117:R118"/>
    <mergeCell ref="U8:U10"/>
    <mergeCell ref="V8:V10"/>
    <mergeCell ref="A14:F15"/>
    <mergeCell ref="N14:V14"/>
    <mergeCell ref="N15:V15"/>
    <mergeCell ref="A72:T72"/>
    <mergeCell ref="A12:T12"/>
    <mergeCell ref="A31:F70"/>
    <mergeCell ref="N31:V70"/>
    <mergeCell ref="N17:V27"/>
    <mergeCell ref="A17:F27"/>
    <mergeCell ref="N76:T76"/>
    <mergeCell ref="A76:F76"/>
    <mergeCell ref="N74:V74"/>
    <mergeCell ref="N75:V75"/>
    <mergeCell ref="A74:F75"/>
    <mergeCell ref="A117:A118"/>
    <mergeCell ref="G117:G118"/>
    <mergeCell ref="H117:H118"/>
    <mergeCell ref="I117:I118"/>
    <mergeCell ref="J117:J118"/>
    <mergeCell ref="K117:K118"/>
    <mergeCell ref="Q1:R1"/>
    <mergeCell ref="A8:A10"/>
    <mergeCell ref="I8:R8"/>
    <mergeCell ref="M9:M10"/>
    <mergeCell ref="J9:J10"/>
    <mergeCell ref="N9:O9"/>
    <mergeCell ref="G8:G10"/>
    <mergeCell ref="B8:F9"/>
    <mergeCell ref="I9:I10"/>
    <mergeCell ref="H8:H10"/>
    <mergeCell ref="K9:L9"/>
    <mergeCell ref="Q9:R9"/>
    <mergeCell ref="P9:P10"/>
    <mergeCell ref="A6:V6"/>
    <mergeCell ref="A5:V5"/>
    <mergeCell ref="T8:T9"/>
    <mergeCell ref="S8:S10"/>
    <mergeCell ref="Q3:T3"/>
    <mergeCell ref="A79:F88"/>
    <mergeCell ref="A110:F113"/>
    <mergeCell ref="A129:U129"/>
    <mergeCell ref="N110:T110"/>
    <mergeCell ref="N111:T111"/>
    <mergeCell ref="N112:T112"/>
    <mergeCell ref="N113:T113"/>
    <mergeCell ref="A89:V89"/>
    <mergeCell ref="A104:F105"/>
    <mergeCell ref="N104:T104"/>
    <mergeCell ref="N105:T105"/>
    <mergeCell ref="A93:XFD93"/>
    <mergeCell ref="K121:K122"/>
    <mergeCell ref="A101:F102"/>
    <mergeCell ref="N101:V101"/>
    <mergeCell ref="N102:V102"/>
    <mergeCell ref="N95:T99"/>
    <mergeCell ref="N79:T88"/>
    <mergeCell ref="N91:T91"/>
    <mergeCell ref="N92:T92"/>
    <mergeCell ref="O117:O118"/>
    <mergeCell ref="P117:P118"/>
    <mergeCell ref="B139:J139"/>
    <mergeCell ref="K139:L139"/>
    <mergeCell ref="B144:F144"/>
    <mergeCell ref="B145:F145"/>
    <mergeCell ref="B135:J135"/>
    <mergeCell ref="B137:I137"/>
    <mergeCell ref="B133:J133"/>
    <mergeCell ref="K133:L133"/>
    <mergeCell ref="K131:L131"/>
    <mergeCell ref="K135:L135"/>
    <mergeCell ref="K137:L137"/>
    <mergeCell ref="B131:J131"/>
  </mergeCells>
  <phoneticPr fontId="34" type="noConversion"/>
  <printOptions horizontalCentered="1"/>
  <pageMargins left="0.23622047244094491" right="0.23622047244094491" top="0.74803149606299213" bottom="0.35433070866141736" header="0.31496062992125984" footer="0.31496062992125984"/>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Tomilova</dc:creator>
  <cp:lastModifiedBy>Офис КЦСОН</cp:lastModifiedBy>
  <cp:lastPrinted>2024-12-17T09:10:00Z</cp:lastPrinted>
  <dcterms:created xsi:type="dcterms:W3CDTF">2019-10-29T09:12:59Z</dcterms:created>
  <dcterms:modified xsi:type="dcterms:W3CDTF">2024-12-17T09:58:10Z</dcterms:modified>
</cp:coreProperties>
</file>